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-15" windowWidth="14400" windowHeight="13740"/>
  </bookViews>
  <sheets>
    <sheet name="Inwestorski" sheetId="44" r:id="rId1"/>
  </sheets>
  <calcPr calcId="145621"/>
  <customWorkbookViews>
    <customWorkbookView name="Sir Alexander GIBB - Mariusz Gołąbek - Widok osobisty" guid="{9E7F4FC0-63E2-11D5-ABF0-00B0D09AA948}" mergeInterval="0" personalView="1" maximized="1" windowWidth="1020" windowHeight="634" tabRatio="708" activeSheetId="1"/>
  </customWorkbookViews>
</workbook>
</file>

<file path=xl/calcChain.xml><?xml version="1.0" encoding="utf-8"?>
<calcChain xmlns="http://schemas.openxmlformats.org/spreadsheetml/2006/main">
  <c r="G75" i="44" l="1"/>
  <c r="G67" i="44" l="1"/>
  <c r="G53" i="44"/>
  <c r="G45" i="44"/>
  <c r="G29" i="44"/>
  <c r="G17" i="44"/>
  <c r="A74" i="44"/>
  <c r="A73" i="44"/>
  <c r="G57" i="44" l="1"/>
  <c r="G23" i="44"/>
  <c r="G77" i="44" s="1"/>
  <c r="A11" i="44" l="1"/>
  <c r="A12" i="44" s="1"/>
  <c r="A13" i="44" s="1"/>
  <c r="A14" i="44" s="1"/>
  <c r="A15" i="44" s="1"/>
  <c r="A16" i="44" s="1"/>
  <c r="A20" i="44" s="1"/>
  <c r="A22" i="44" l="1"/>
  <c r="A26" i="44" s="1"/>
  <c r="A27" i="44" s="1"/>
  <c r="A28" i="44" s="1"/>
  <c r="A32" i="44" s="1"/>
  <c r="A33" i="44" l="1"/>
  <c r="A35" i="44" s="1"/>
  <c r="A36" i="44" s="1"/>
  <c r="A37" i="44" s="1"/>
  <c r="A39" i="44" s="1"/>
  <c r="A41" i="44" s="1"/>
  <c r="A42" i="44" s="1"/>
  <c r="G78" i="44"/>
  <c r="G80" i="44" s="1"/>
  <c r="A44" i="44" l="1"/>
  <c r="A48" i="44" s="1"/>
  <c r="A50" i="44" l="1"/>
  <c r="A52" i="44" s="1"/>
  <c r="A56" i="44" l="1"/>
  <c r="A60" i="44" l="1"/>
  <c r="A61" i="44" s="1"/>
  <c r="A63" i="44" s="1"/>
  <c r="A64" i="44" s="1"/>
  <c r="A66" i="44" s="1"/>
  <c r="A70" i="44" s="1"/>
  <c r="A72" i="44" s="1"/>
</calcChain>
</file>

<file path=xl/sharedStrings.xml><?xml version="1.0" encoding="utf-8"?>
<sst xmlns="http://schemas.openxmlformats.org/spreadsheetml/2006/main" count="227" uniqueCount="99">
  <si>
    <r>
      <t>m</t>
    </r>
    <r>
      <rPr>
        <vertAlign val="superscript"/>
        <sz val="10"/>
        <rFont val="Arial"/>
        <family val="2"/>
      </rPr>
      <t>2</t>
    </r>
  </si>
  <si>
    <t xml:space="preserve">Wykonanie nasypów </t>
  </si>
  <si>
    <t>Jednostka</t>
  </si>
  <si>
    <t>Nazwa</t>
  </si>
  <si>
    <t>NAWIERZCHNIA</t>
  </si>
  <si>
    <t>ROBOTY WYKOŃCZENIOWE</t>
  </si>
  <si>
    <t>ELEMENTY ULIC</t>
  </si>
  <si>
    <t>km</t>
  </si>
  <si>
    <t>m</t>
  </si>
  <si>
    <t>szt.</t>
  </si>
  <si>
    <t>X</t>
  </si>
  <si>
    <t>L.p.</t>
  </si>
  <si>
    <t>Ilość</t>
  </si>
  <si>
    <t>Opis robót</t>
  </si>
  <si>
    <t>ROBOTY PRZYGOTOWAWCZE</t>
  </si>
  <si>
    <t>odtworzenie (wyznaczenie) trasy i punktów wysokościowych</t>
  </si>
  <si>
    <t>ROBOTY ZIEMNE</t>
  </si>
  <si>
    <t>PODBUDOWY</t>
  </si>
  <si>
    <t>Razem:</t>
  </si>
  <si>
    <t>Odtworzenie (wyznaczenie) trasy i punktów wysokościowych</t>
  </si>
  <si>
    <t>Wartość           (PLN)</t>
  </si>
  <si>
    <t>Krawężniki betonowe</t>
  </si>
  <si>
    <t>OGÓŁEM z VAT</t>
  </si>
  <si>
    <t>SUMA:</t>
  </si>
  <si>
    <t>D.01.02.04</t>
  </si>
  <si>
    <t>D.02.01.01</t>
  </si>
  <si>
    <t>D.04.03.01</t>
  </si>
  <si>
    <t>D.04.04.02</t>
  </si>
  <si>
    <t>D.04.05.01</t>
  </si>
  <si>
    <t>D.06.01.01</t>
  </si>
  <si>
    <t>D.08.01.01</t>
  </si>
  <si>
    <t>D.08.02.02</t>
  </si>
  <si>
    <t>D.08.03.01</t>
  </si>
  <si>
    <t>Wykonanie wykopów w gruntach nieskalistych</t>
  </si>
  <si>
    <t>Betonowe obrzeża chodnikowe</t>
  </si>
  <si>
    <t>Chodniki z brukowej kostki betonowej</t>
  </si>
  <si>
    <t>D.01.01.01</t>
  </si>
  <si>
    <t>Numery</t>
  </si>
  <si>
    <t>specyfikacji</t>
  </si>
  <si>
    <t>Umocnienie powierzchniowe poboczy i skarp</t>
  </si>
  <si>
    <t>Warstwa wzmacniająca z gruntu stabilizowanego cementem</t>
  </si>
  <si>
    <t>Rozbiórki elementów ulic</t>
  </si>
  <si>
    <r>
      <t>m</t>
    </r>
    <r>
      <rPr>
        <vertAlign val="superscript"/>
        <sz val="10"/>
        <rFont val="Arial"/>
        <family val="2"/>
        <charset val="238"/>
      </rPr>
      <t>3</t>
    </r>
  </si>
  <si>
    <t>Cena jednostk. (PLN)</t>
  </si>
  <si>
    <t>VAT (23%)</t>
  </si>
  <si>
    <t>wykonanie nasypów  mechanicznie w gruncie kat. I-III z gruntu uzyskanego z dokopu</t>
  </si>
  <si>
    <r>
      <t>m</t>
    </r>
    <r>
      <rPr>
        <vertAlign val="superscript"/>
        <sz val="10"/>
        <rFont val="Arial"/>
        <family val="2"/>
        <charset val="238"/>
      </rPr>
      <t>2</t>
    </r>
  </si>
  <si>
    <t>D.05.03.23</t>
  </si>
  <si>
    <t>Nawierzchnie z kostki brukowej betonowej</t>
  </si>
  <si>
    <t>D.02.03.01</t>
  </si>
  <si>
    <t>ustawienie obrzeży betonowych o wymiarach 8x30x100cm na ławie z oporem ze stabilizacji 5,0MPa</t>
  </si>
  <si>
    <t>humusowanie z obsianiem poboczy i skarp przy grub. humusu 10cm</t>
  </si>
  <si>
    <t>INNE</t>
  </si>
  <si>
    <t>rozbiórka istniejącego krawężnika betonowego</t>
  </si>
  <si>
    <t>rozbiórka istniejącego obrzeża betonowego</t>
  </si>
  <si>
    <t>Urządzenia telekomunikacyjne</t>
  </si>
  <si>
    <t>Inne</t>
  </si>
  <si>
    <t>regulacja wysokościowa zaworów wodociągowych i gazociągowych</t>
  </si>
  <si>
    <t>Nawierzchnia z betonu asfaltowego - warstwa ścieralna</t>
  </si>
  <si>
    <t>Oczyszczenie i skropienie warstw konstrukcyjnych</t>
  </si>
  <si>
    <t>ustawienie krawężników betonowych "stojących" o wymiarach 20x30x100cm, na ławie betonowej C-12/15 z oporem</t>
  </si>
  <si>
    <t>ustawienie krawężników betonowych "obniżonych" o wymiarach 20x30x100cm, na ławie betonowej C-12/15 z oporem</t>
  </si>
  <si>
    <t>Nawierzchnia z betonu asfaltowego - warstwa wiążąca</t>
  </si>
  <si>
    <t>Podbudowa z kruszywa łamanego stabilizowanego mechanicznie</t>
  </si>
  <si>
    <t>mechaniczne skropienie warstw konstrukcyjnych bitumicznych</t>
  </si>
  <si>
    <t>mechaniczne skropienie warstw konstrukcyjnych niebitumicznych</t>
  </si>
  <si>
    <t>przełożenie istniejącej nawierzchni z kostki brukowej betonowej wraz z podbudową, grub. ok. 20 cm (chodniki)</t>
  </si>
  <si>
    <t>D.05.03.05/01</t>
  </si>
  <si>
    <t>D.05.03.05/02</t>
  </si>
  <si>
    <t>wykonanie nawierzchni z brukowej kostki betonowej kolorowej behaton o wymiarach 8x10x20cm na podsypce cementowo - piaskowej 1:4, grub. 3cm - kolor szary (zjazdy)</t>
  </si>
  <si>
    <t>wykonanie chodnika z kostki brukowej betonowej, kolor żółty, typ bulwar, o grubości 8 cm na podsypce cementowo - piaskowej 1:4, grub. 3cm (chodniki)</t>
  </si>
  <si>
    <t>D.04.02.01</t>
  </si>
  <si>
    <t>Warstwa odsączajaca</t>
  </si>
  <si>
    <t>wykonanie warstwy odsączajacej grub. 10cm (zjazdy)</t>
  </si>
  <si>
    <t>Podbudowa z chudego betonu</t>
  </si>
  <si>
    <t>wykonanie warstwy odsączajacej grub. 10cm (chodnik)</t>
  </si>
  <si>
    <t>D.04.06.01</t>
  </si>
  <si>
    <t>wykonanie podbudowy z chudego betonu, grub. 20cm (zjazdy)</t>
  </si>
  <si>
    <t>ułożenie płyt betonowych, kolor żółty, 40x40x6,5 cm antypoślizgowych na podsypce cementowo - piaskowej 1:4, grub. 4,5cm = 5,6 x 0,4</t>
  </si>
  <si>
    <t>wykonanie warstwy ścieralnej z betonu asfaltowego AC11S (KR1), grub. 4 cm</t>
  </si>
  <si>
    <t>wykonanie warstwy wiążącej z betonu asfaltowego AC16W (KR1), grub. 5 cm</t>
  </si>
  <si>
    <t>wykonanie podbudowy z kruszywa łamanego sortowanego dolomitowego lub kwarcytowego frakcji 0/63 o grub. 20 cm (KR1)</t>
  </si>
  <si>
    <t>wykonanie warstwy wzmacniającej z gruntu stabilizowanego cementem o Rm=5,0Mpa, grub. 15 cm (KR1)</t>
  </si>
  <si>
    <t>wykonanie warstwy wzmacniającej z gruntu stabilizowanego cementem o Rm=5,0Mpa, grub. 15 cm (chodniki)</t>
  </si>
  <si>
    <t>wykonanie wykopów mechanicznie w gruncie kat. I-III z transportem urobku na odkład = 350 x 0,4 x 1,3</t>
  </si>
  <si>
    <t>mechaniczne oczyszczenie warstw konstrukcyjnych 3x228 + 2x(20 + 101)</t>
  </si>
  <si>
    <t xml:space="preserve">regulacja wysokościowa studzienek rewizyjnych do 0,5m, z dostosowaniem do poziomu nowej nawierzchni i ewentualną wymianą pokrywy, </t>
  </si>
  <si>
    <t>przełożenie istniejącej nawierzchni z kostki brukowej betonowej wraz z podbudową, grub. ok. 20 cm (zjazd)</t>
  </si>
  <si>
    <t>rozbiórka istniejącej nawierzchni z betonu wraz z podbudową, 
grub. ok. 40 cm  (zjazd)</t>
  </si>
  <si>
    <t>przełożenie istniejącej nawierzchni bitumicznej wraz z podbudową, grub. ok. 20 cm (ulica)</t>
  </si>
  <si>
    <t>ODWODNIENIE</t>
  </si>
  <si>
    <t>Kanalizacja deszczowa</t>
  </si>
  <si>
    <t>D.03.02.01</t>
  </si>
  <si>
    <t>wykonanie wykopów liniowych w gruntach kat. III o ścianach umocnionych pod budowę sieci kan. deszcz.</t>
  </si>
  <si>
    <t>ułożenie kanału deszczowego PVC o średnicy nominalnej 15cm (przykanalik) na podsypce piaskowej</t>
  </si>
  <si>
    <t>wykonanie wpustu deszczowego na studzience betonowej o średnicy 50cm (z osadnikiem)</t>
  </si>
  <si>
    <t>mb</t>
  </si>
  <si>
    <t>założenie rury ochronnej na przewodzie gazociągowym (32+6) wraz z odkopaniem i zasypaniem wraz z zagęszczeniem</t>
  </si>
  <si>
    <t>założenie rury ochronnej na przewodzie wodociągowym wraz z odkopaniem i zasypaniem wraz z zagęszczeniem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</si>
</sst>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8" x14ac:knownFonts="1">
    <font>
      <sz val="10"/>
      <name val="Arial CE"/>
      <charset val="238"/>
    </font>
    <font>
      <sz val="10"/>
      <name val="Helv"/>
      <charset val="238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b/>
      <sz val="12"/>
      <color indexed="10"/>
      <name val="Arial"/>
      <family val="2"/>
    </font>
    <font>
      <b/>
      <i/>
      <sz val="10"/>
      <color indexed="10"/>
      <name val="Arial"/>
      <family val="2"/>
    </font>
    <font>
      <b/>
      <i/>
      <sz val="12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209">
    <xf numFmtId="0" fontId="0" fillId="0" borderId="0" xfId="0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vertical="center" wrapText="1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vertical="center" wrapText="1"/>
    </xf>
    <xf numFmtId="0" fontId="4" fillId="3" borderId="1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0" fontId="4" fillId="3" borderId="38" xfId="0" applyFont="1" applyFill="1" applyBorder="1" applyAlignment="1">
      <alignment horizontal="center" vertical="center" wrapText="1"/>
    </xf>
    <xf numFmtId="0" fontId="4" fillId="3" borderId="39" xfId="0" applyFont="1" applyFill="1" applyBorder="1" applyAlignment="1">
      <alignment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4" fontId="3" fillId="0" borderId="0" xfId="0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4" fillId="2" borderId="43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>
      <alignment horizontal="center" vertical="center" wrapText="1"/>
    </xf>
    <xf numFmtId="0" fontId="4" fillId="2" borderId="44" xfId="0" applyFont="1" applyFill="1" applyBorder="1" applyAlignment="1" applyProtection="1">
      <alignment horizontal="center" vertical="center" wrapText="1"/>
      <protection locked="0"/>
    </xf>
    <xf numFmtId="164" fontId="4" fillId="2" borderId="26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45" xfId="0" applyFont="1" applyFill="1" applyBorder="1" applyAlignment="1">
      <alignment horizontal="center"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horizontal="center" vertical="center" wrapText="1"/>
    </xf>
    <xf numFmtId="0" fontId="3" fillId="2" borderId="41" xfId="0" applyFont="1" applyFill="1" applyBorder="1" applyAlignment="1">
      <alignment horizontal="center" vertical="center"/>
    </xf>
    <xf numFmtId="1" fontId="3" fillId="2" borderId="42" xfId="0" applyNumberFormat="1" applyFont="1" applyFill="1" applyBorder="1" applyAlignment="1">
      <alignment horizontal="center" vertical="center" wrapText="1"/>
    </xf>
    <xf numFmtId="1" fontId="3" fillId="2" borderId="47" xfId="0" applyNumberFormat="1" applyFont="1" applyFill="1" applyBorder="1" applyAlignment="1">
      <alignment horizontal="center" vertical="center"/>
    </xf>
    <xf numFmtId="1" fontId="3" fillId="2" borderId="48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 wrapText="1"/>
    </xf>
    <xf numFmtId="4" fontId="3" fillId="2" borderId="15" xfId="0" applyNumberFormat="1" applyFont="1" applyFill="1" applyBorder="1" applyAlignment="1">
      <alignment horizontal="center" vertical="center"/>
    </xf>
    <xf numFmtId="4" fontId="3" fillId="2" borderId="37" xfId="0" applyNumberFormat="1" applyFont="1" applyFill="1" applyBorder="1" applyAlignment="1">
      <alignment horizontal="center" vertical="center"/>
    </xf>
    <xf numFmtId="164" fontId="4" fillId="3" borderId="31" xfId="0" applyNumberFormat="1" applyFont="1" applyFill="1" applyBorder="1" applyAlignment="1">
      <alignment horizontal="center" vertical="center" wrapText="1"/>
    </xf>
    <xf numFmtId="164" fontId="4" fillId="3" borderId="7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4" fillId="3" borderId="12" xfId="0" applyNumberFormat="1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vertical="center" wrapText="1"/>
    </xf>
    <xf numFmtId="164" fontId="3" fillId="0" borderId="51" xfId="0" applyNumberFormat="1" applyFont="1" applyFill="1" applyBorder="1" applyAlignment="1">
      <alignment horizontal="center" vertical="center" wrapText="1"/>
    </xf>
    <xf numFmtId="0" fontId="3" fillId="0" borderId="52" xfId="0" applyFont="1" applyFill="1" applyBorder="1" applyAlignment="1">
      <alignment horizontal="center" vertical="center"/>
    </xf>
    <xf numFmtId="0" fontId="3" fillId="0" borderId="53" xfId="0" applyFont="1" applyFill="1" applyBorder="1" applyAlignment="1">
      <alignment horizontal="center" vertical="center"/>
    </xf>
    <xf numFmtId="0" fontId="3" fillId="0" borderId="54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vertical="center" wrapText="1"/>
    </xf>
    <xf numFmtId="0" fontId="3" fillId="0" borderId="5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4" fontId="3" fillId="0" borderId="0" xfId="0" applyNumberFormat="1" applyFont="1" applyFill="1" applyAlignment="1">
      <alignment vertical="center"/>
    </xf>
    <xf numFmtId="0" fontId="3" fillId="0" borderId="57" xfId="0" applyFont="1" applyFill="1" applyBorder="1" applyAlignment="1">
      <alignment horizontal="center" vertical="center"/>
    </xf>
    <xf numFmtId="0" fontId="3" fillId="0" borderId="57" xfId="0" applyFont="1" applyFill="1" applyBorder="1" applyAlignment="1">
      <alignment vertical="center" wrapText="1"/>
    </xf>
    <xf numFmtId="164" fontId="3" fillId="0" borderId="57" xfId="0" applyNumberFormat="1" applyFont="1" applyFill="1" applyBorder="1" applyAlignment="1">
      <alignment horizontal="center" vertical="center" wrapText="1"/>
    </xf>
    <xf numFmtId="4" fontId="7" fillId="0" borderId="59" xfId="0" applyNumberFormat="1" applyFont="1" applyFill="1" applyBorder="1" applyAlignment="1">
      <alignment horizontal="right" vertical="center"/>
    </xf>
    <xf numFmtId="4" fontId="7" fillId="0" borderId="60" xfId="0" applyNumberFormat="1" applyFont="1" applyFill="1" applyBorder="1" applyAlignment="1">
      <alignment horizontal="right" vertical="center"/>
    </xf>
    <xf numFmtId="4" fontId="8" fillId="0" borderId="0" xfId="0" applyNumberFormat="1" applyFont="1" applyFill="1" applyBorder="1" applyAlignment="1">
      <alignment vertical="center"/>
    </xf>
    <xf numFmtId="4" fontId="11" fillId="0" borderId="61" xfId="0" applyNumberFormat="1" applyFont="1" applyFill="1" applyBorder="1" applyAlignment="1">
      <alignment vertical="center"/>
    </xf>
    <xf numFmtId="4" fontId="7" fillId="0" borderId="57" xfId="0" applyNumberFormat="1" applyFont="1" applyFill="1" applyBorder="1" applyAlignment="1">
      <alignment horizontal="left" vertical="center"/>
    </xf>
    <xf numFmtId="4" fontId="7" fillId="0" borderId="52" xfId="0" applyNumberFormat="1" applyFont="1" applyFill="1" applyBorder="1" applyAlignment="1">
      <alignment horizontal="left" vertical="center"/>
    </xf>
    <xf numFmtId="4" fontId="7" fillId="0" borderId="47" xfId="0" applyNumberFormat="1" applyFont="1" applyFill="1" applyBorder="1" applyAlignment="1">
      <alignment horizontal="left" vertical="center"/>
    </xf>
    <xf numFmtId="4" fontId="7" fillId="0" borderId="4" xfId="0" applyNumberFormat="1" applyFont="1" applyFill="1" applyBorder="1" applyAlignment="1">
      <alignment horizontal="left" vertical="center"/>
    </xf>
    <xf numFmtId="4" fontId="7" fillId="0" borderId="51" xfId="0" applyNumberFormat="1" applyFont="1" applyFill="1" applyBorder="1" applyAlignment="1">
      <alignment horizontal="left" vertical="center"/>
    </xf>
    <xf numFmtId="0" fontId="7" fillId="3" borderId="62" xfId="0" applyFont="1" applyFill="1" applyBorder="1" applyAlignment="1">
      <alignment horizontal="center" vertical="center" wrapText="1"/>
    </xf>
    <xf numFmtId="164" fontId="7" fillId="3" borderId="40" xfId="0" applyNumberFormat="1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164" fontId="7" fillId="3" borderId="16" xfId="0" applyNumberFormat="1" applyFont="1" applyFill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/>
    </xf>
    <xf numFmtId="4" fontId="8" fillId="2" borderId="37" xfId="0" applyNumberFormat="1" applyFont="1" applyFill="1" applyBorder="1" applyAlignment="1">
      <alignment horizontal="center" vertical="center"/>
    </xf>
    <xf numFmtId="4" fontId="7" fillId="0" borderId="58" xfId="0" applyNumberFormat="1" applyFont="1" applyFill="1" applyBorder="1" applyAlignment="1">
      <alignment horizontal="right" vertical="center"/>
    </xf>
    <xf numFmtId="4" fontId="8" fillId="2" borderId="2" xfId="0" applyNumberFormat="1" applyFont="1" applyFill="1" applyBorder="1" applyAlignment="1">
      <alignment horizontal="center" vertical="center"/>
    </xf>
    <xf numFmtId="4" fontId="7" fillId="0" borderId="57" xfId="0" applyNumberFormat="1" applyFont="1" applyFill="1" applyBorder="1" applyAlignment="1">
      <alignment horizontal="right" vertical="center"/>
    </xf>
    <xf numFmtId="4" fontId="12" fillId="0" borderId="56" xfId="0" applyNumberFormat="1" applyFont="1" applyFill="1" applyBorder="1" applyAlignment="1">
      <alignment vertical="center"/>
    </xf>
    <xf numFmtId="0" fontId="7" fillId="3" borderId="7" xfId="0" applyFont="1" applyFill="1" applyBorder="1" applyAlignment="1">
      <alignment horizontal="center" vertical="center" wrapText="1"/>
    </xf>
    <xf numFmtId="4" fontId="9" fillId="0" borderId="52" xfId="0" applyNumberFormat="1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164" fontId="13" fillId="3" borderId="7" xfId="0" applyNumberFormat="1" applyFont="1" applyFill="1" applyBorder="1" applyAlignment="1">
      <alignment horizontal="center" vertical="center" wrapText="1"/>
    </xf>
    <xf numFmtId="164" fontId="13" fillId="3" borderId="16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4" fontId="9" fillId="0" borderId="47" xfId="0" applyNumberFormat="1" applyFont="1" applyFill="1" applyBorder="1" applyAlignment="1">
      <alignment horizontal="center" vertical="center"/>
    </xf>
    <xf numFmtId="4" fontId="10" fillId="0" borderId="56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3" fillId="2" borderId="22" xfId="0" applyFont="1" applyFill="1" applyBorder="1" applyAlignment="1">
      <alignment horizontal="center" vertical="center" wrapText="1"/>
    </xf>
    <xf numFmtId="0" fontId="3" fillId="0" borderId="68" xfId="0" applyFont="1" applyFill="1" applyBorder="1" applyAlignment="1">
      <alignment horizontal="center" vertical="center"/>
    </xf>
    <xf numFmtId="0" fontId="3" fillId="0" borderId="69" xfId="0" applyFont="1" applyFill="1" applyBorder="1" applyAlignment="1">
      <alignment horizontal="center" vertical="center"/>
    </xf>
    <xf numFmtId="0" fontId="3" fillId="0" borderId="69" xfId="0" applyFont="1" applyFill="1" applyBorder="1" applyAlignment="1">
      <alignment vertical="center" wrapText="1"/>
    </xf>
    <xf numFmtId="164" fontId="3" fillId="0" borderId="69" xfId="0" applyNumberFormat="1" applyFont="1" applyFill="1" applyBorder="1" applyAlignment="1">
      <alignment horizontal="center" vertical="center" wrapText="1"/>
    </xf>
    <xf numFmtId="4" fontId="7" fillId="0" borderId="69" xfId="0" applyNumberFormat="1" applyFont="1" applyFill="1" applyBorder="1" applyAlignment="1">
      <alignment horizontal="left" vertical="center"/>
    </xf>
    <xf numFmtId="4" fontId="7" fillId="0" borderId="70" xfId="0" applyNumberFormat="1" applyFont="1" applyFill="1" applyBorder="1" applyAlignment="1">
      <alignment horizontal="right" vertical="center" wrapText="1"/>
    </xf>
    <xf numFmtId="0" fontId="13" fillId="3" borderId="8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center" vertical="center"/>
    </xf>
    <xf numFmtId="164" fontId="14" fillId="2" borderId="3" xfId="0" applyNumberFormat="1" applyFont="1" applyFill="1" applyBorder="1" applyAlignment="1">
      <alignment horizontal="center" vertical="center" wrapText="1"/>
    </xf>
    <xf numFmtId="4" fontId="14" fillId="2" borderId="2" xfId="0" applyNumberFormat="1" applyFont="1" applyFill="1" applyBorder="1" applyAlignment="1">
      <alignment horizontal="center" vertical="center"/>
    </xf>
    <xf numFmtId="4" fontId="14" fillId="2" borderId="37" xfId="0" applyNumberFormat="1" applyFont="1" applyFill="1" applyBorder="1" applyAlignment="1">
      <alignment horizontal="center" vertical="center"/>
    </xf>
    <xf numFmtId="0" fontId="13" fillId="3" borderId="14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4" fillId="0" borderId="50" xfId="0" applyFont="1" applyFill="1" applyBorder="1" applyAlignment="1">
      <alignment horizontal="center" vertical="center"/>
    </xf>
    <xf numFmtId="0" fontId="14" fillId="0" borderId="51" xfId="0" applyFont="1" applyFill="1" applyBorder="1" applyAlignment="1">
      <alignment horizontal="center" vertical="center"/>
    </xf>
    <xf numFmtId="0" fontId="14" fillId="0" borderId="51" xfId="0" applyFont="1" applyFill="1" applyBorder="1" applyAlignment="1">
      <alignment vertical="center" wrapText="1"/>
    </xf>
    <xf numFmtId="164" fontId="14" fillId="0" borderId="51" xfId="0" applyNumberFormat="1" applyFont="1" applyFill="1" applyBorder="1" applyAlignment="1">
      <alignment horizontal="center" vertical="center" wrapText="1"/>
    </xf>
    <xf numFmtId="4" fontId="17" fillId="0" borderId="51" xfId="0" applyNumberFormat="1" applyFont="1" applyFill="1" applyBorder="1" applyAlignment="1">
      <alignment horizontal="left" vertical="center"/>
    </xf>
    <xf numFmtId="4" fontId="17" fillId="0" borderId="58" xfId="0" applyNumberFormat="1" applyFont="1" applyFill="1" applyBorder="1" applyAlignment="1">
      <alignment horizontal="right" vertical="center"/>
    </xf>
    <xf numFmtId="0" fontId="14" fillId="0" borderId="25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vertical="center" wrapText="1"/>
    </xf>
    <xf numFmtId="0" fontId="14" fillId="0" borderId="21" xfId="0" applyFont="1" applyFill="1" applyBorder="1" applyAlignment="1">
      <alignment horizontal="center" vertical="center"/>
    </xf>
    <xf numFmtId="164" fontId="14" fillId="0" borderId="21" xfId="0" applyNumberFormat="1" applyFont="1" applyFill="1" applyBorder="1" applyAlignment="1">
      <alignment horizontal="center" vertical="center" wrapText="1"/>
    </xf>
    <xf numFmtId="4" fontId="16" fillId="0" borderId="21" xfId="0" applyNumberFormat="1" applyFont="1" applyFill="1" applyBorder="1" applyAlignment="1">
      <alignment horizontal="right" vertical="center"/>
    </xf>
    <xf numFmtId="4" fontId="16" fillId="0" borderId="35" xfId="0" applyNumberFormat="1" applyFont="1" applyFill="1" applyBorder="1" applyAlignment="1">
      <alignment horizontal="right" vertical="center"/>
    </xf>
    <xf numFmtId="0" fontId="14" fillId="0" borderId="23" xfId="0" applyFont="1" applyFill="1" applyBorder="1" applyAlignment="1">
      <alignment horizontal="center" vertical="center"/>
    </xf>
    <xf numFmtId="0" fontId="14" fillId="0" borderId="30" xfId="0" applyFont="1" applyFill="1" applyBorder="1" applyAlignment="1">
      <alignment horizontal="center" vertical="center"/>
    </xf>
    <xf numFmtId="0" fontId="14" fillId="0" borderId="24" xfId="0" applyFont="1" applyFill="1" applyBorder="1" applyAlignment="1">
      <alignment vertical="center" wrapText="1"/>
    </xf>
    <xf numFmtId="0" fontId="14" fillId="0" borderId="24" xfId="0" applyFont="1" applyFill="1" applyBorder="1" applyAlignment="1">
      <alignment horizontal="center" vertical="center"/>
    </xf>
    <xf numFmtId="164" fontId="14" fillId="0" borderId="24" xfId="0" applyNumberFormat="1" applyFont="1" applyFill="1" applyBorder="1" applyAlignment="1">
      <alignment horizontal="center" vertical="center" wrapText="1"/>
    </xf>
    <xf numFmtId="4" fontId="16" fillId="0" borderId="24" xfId="0" applyNumberFormat="1" applyFont="1" applyFill="1" applyBorder="1" applyAlignment="1">
      <alignment horizontal="right" vertical="center"/>
    </xf>
    <xf numFmtId="4" fontId="16" fillId="0" borderId="34" xfId="0" applyNumberFormat="1" applyFont="1" applyFill="1" applyBorder="1" applyAlignment="1">
      <alignment horizontal="right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vertical="center" wrapText="1"/>
    </xf>
    <xf numFmtId="0" fontId="3" fillId="0" borderId="21" xfId="0" applyFont="1" applyFill="1" applyBorder="1" applyAlignment="1">
      <alignment horizontal="center" vertical="center"/>
    </xf>
    <xf numFmtId="164" fontId="3" fillId="0" borderId="18" xfId="0" applyNumberFormat="1" applyFont="1" applyFill="1" applyBorder="1" applyAlignment="1">
      <alignment horizontal="center" vertical="center" wrapText="1"/>
    </xf>
    <xf numFmtId="4" fontId="8" fillId="0" borderId="18" xfId="0" applyNumberFormat="1" applyFont="1" applyFill="1" applyBorder="1" applyAlignment="1">
      <alignment horizontal="right" vertical="center"/>
    </xf>
    <xf numFmtId="4" fontId="8" fillId="0" borderId="32" xfId="0" applyNumberFormat="1" applyFont="1" applyFill="1" applyBorder="1" applyAlignment="1">
      <alignment horizontal="right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vertical="center" wrapText="1"/>
    </xf>
    <xf numFmtId="0" fontId="3" fillId="0" borderId="24" xfId="0" applyFont="1" applyFill="1" applyBorder="1" applyAlignment="1">
      <alignment horizontal="center" vertical="center"/>
    </xf>
    <xf numFmtId="164" fontId="3" fillId="0" borderId="24" xfId="0" applyNumberFormat="1" applyFont="1" applyFill="1" applyBorder="1" applyAlignment="1">
      <alignment horizontal="center" vertical="center" wrapText="1"/>
    </xf>
    <xf numFmtId="4" fontId="8" fillId="0" borderId="24" xfId="0" applyNumberFormat="1" applyFont="1" applyFill="1" applyBorder="1" applyAlignment="1">
      <alignment horizontal="right" vertical="center"/>
    </xf>
    <xf numFmtId="4" fontId="16" fillId="0" borderId="34" xfId="0" applyNumberFormat="1" applyFont="1" applyFill="1" applyBorder="1" applyAlignment="1">
      <alignment horizontal="right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vertical="center" wrapText="1"/>
    </xf>
    <xf numFmtId="0" fontId="3" fillId="0" borderId="20" xfId="0" applyFont="1" applyFill="1" applyBorder="1" applyAlignment="1">
      <alignment horizontal="center" vertical="center"/>
    </xf>
    <xf numFmtId="164" fontId="3" fillId="0" borderId="20" xfId="0" applyNumberFormat="1" applyFont="1" applyFill="1" applyBorder="1" applyAlignment="1">
      <alignment horizontal="center" vertical="center" wrapText="1"/>
    </xf>
    <xf numFmtId="4" fontId="8" fillId="0" borderId="20" xfId="0" applyNumberFormat="1" applyFont="1" applyFill="1" applyBorder="1" applyAlignment="1">
      <alignment horizontal="right" vertical="center"/>
    </xf>
    <xf numFmtId="4" fontId="16" fillId="0" borderId="36" xfId="0" applyNumberFormat="1" applyFont="1" applyFill="1" applyBorder="1" applyAlignment="1">
      <alignment horizontal="right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vertical="center" wrapText="1"/>
    </xf>
    <xf numFmtId="0" fontId="3" fillId="0" borderId="27" xfId="0" applyFont="1" applyFill="1" applyBorder="1" applyAlignment="1">
      <alignment horizontal="center" vertical="center"/>
    </xf>
    <xf numFmtId="164" fontId="3" fillId="0" borderId="27" xfId="0" applyNumberFormat="1" applyFont="1" applyFill="1" applyBorder="1" applyAlignment="1">
      <alignment horizontal="center" vertical="center" wrapText="1"/>
    </xf>
    <xf numFmtId="4" fontId="8" fillId="0" borderId="27" xfId="0" applyNumberFormat="1" applyFont="1" applyFill="1" applyBorder="1" applyAlignment="1">
      <alignment horizontal="right" vertical="center"/>
    </xf>
    <xf numFmtId="4" fontId="16" fillId="0" borderId="35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4" fontId="8" fillId="0" borderId="22" xfId="0" applyNumberFormat="1" applyFont="1" applyFill="1" applyBorder="1" applyAlignment="1">
      <alignment horizontal="right" vertical="center"/>
    </xf>
    <xf numFmtId="4" fontId="8" fillId="0" borderId="35" xfId="0" applyNumberFormat="1" applyFont="1" applyFill="1" applyBorder="1" applyAlignment="1">
      <alignment horizontal="right" vertical="center" wrapText="1"/>
    </xf>
    <xf numFmtId="0" fontId="14" fillId="0" borderId="20" xfId="0" applyFont="1" applyFill="1" applyBorder="1" applyAlignment="1">
      <alignment vertical="center" wrapText="1"/>
    </xf>
    <xf numFmtId="0" fontId="3" fillId="0" borderId="21" xfId="0" applyFont="1" applyFill="1" applyBorder="1" applyAlignment="1">
      <alignment vertical="center" wrapText="1"/>
    </xf>
    <xf numFmtId="164" fontId="3" fillId="0" borderId="21" xfId="0" applyNumberFormat="1" applyFont="1" applyFill="1" applyBorder="1" applyAlignment="1">
      <alignment horizontal="center" vertical="center" wrapText="1"/>
    </xf>
    <xf numFmtId="4" fontId="8" fillId="0" borderId="21" xfId="0" applyNumberFormat="1" applyFont="1" applyFill="1" applyBorder="1" applyAlignment="1">
      <alignment horizontal="right" vertical="center"/>
    </xf>
    <xf numFmtId="0" fontId="14" fillId="0" borderId="29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164" fontId="14" fillId="0" borderId="20" xfId="0" applyNumberFormat="1" applyFont="1" applyFill="1" applyBorder="1" applyAlignment="1">
      <alignment horizontal="center" vertical="center" wrapText="1"/>
    </xf>
    <xf numFmtId="4" fontId="16" fillId="0" borderId="20" xfId="0" applyNumberFormat="1" applyFont="1" applyFill="1" applyBorder="1" applyAlignment="1">
      <alignment horizontal="right" vertical="center"/>
    </xf>
    <xf numFmtId="0" fontId="3" fillId="0" borderId="26" xfId="0" applyFont="1" applyFill="1" applyBorder="1" applyAlignment="1">
      <alignment vertical="center" wrapText="1"/>
    </xf>
    <xf numFmtId="164" fontId="3" fillId="0" borderId="26" xfId="0" applyNumberFormat="1" applyFont="1" applyFill="1" applyBorder="1" applyAlignment="1">
      <alignment horizontal="center" vertical="center" wrapText="1"/>
    </xf>
    <xf numFmtId="4" fontId="8" fillId="0" borderId="26" xfId="0" applyNumberFormat="1" applyFont="1" applyFill="1" applyBorder="1" applyAlignment="1">
      <alignment horizontal="right" vertical="center"/>
    </xf>
    <xf numFmtId="4" fontId="16" fillId="0" borderId="32" xfId="0" applyNumberFormat="1" applyFont="1" applyFill="1" applyBorder="1" applyAlignment="1">
      <alignment horizontal="right" vertical="center" wrapText="1"/>
    </xf>
    <xf numFmtId="0" fontId="3" fillId="0" borderId="29" xfId="0" applyFont="1" applyFill="1" applyBorder="1" applyAlignment="1">
      <alignment horizontal="center" vertical="center"/>
    </xf>
    <xf numFmtId="0" fontId="13" fillId="0" borderId="30" xfId="0" applyFont="1" applyFill="1" applyBorder="1" applyAlignment="1">
      <alignment horizontal="center" vertical="center"/>
    </xf>
    <xf numFmtId="4" fontId="16" fillId="0" borderId="27" xfId="0" applyNumberFormat="1" applyFont="1" applyFill="1" applyBorder="1" applyAlignment="1">
      <alignment horizontal="right" vertical="center"/>
    </xf>
    <xf numFmtId="0" fontId="14" fillId="0" borderId="31" xfId="0" applyFont="1" applyFill="1" applyBorder="1" applyAlignment="1">
      <alignment horizontal="center" vertical="center"/>
    </xf>
    <xf numFmtId="0" fontId="14" fillId="0" borderId="71" xfId="0" applyFont="1" applyFill="1" applyBorder="1" applyAlignment="1">
      <alignment horizontal="center" vertical="center"/>
    </xf>
    <xf numFmtId="0" fontId="14" fillId="0" borderId="24" xfId="0" applyFont="1" applyFill="1" applyBorder="1" applyAlignment="1">
      <alignment wrapText="1"/>
    </xf>
    <xf numFmtId="0" fontId="14" fillId="0" borderId="72" xfId="0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wrapText="1"/>
    </xf>
    <xf numFmtId="0" fontId="14" fillId="0" borderId="20" xfId="0" applyFont="1" applyFill="1" applyBorder="1" applyAlignment="1">
      <alignment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vertical="center" wrapText="1"/>
    </xf>
    <xf numFmtId="165" fontId="3" fillId="0" borderId="26" xfId="0" applyNumberFormat="1" applyFont="1" applyFill="1" applyBorder="1" applyAlignment="1">
      <alignment horizontal="center" vertical="center" wrapText="1"/>
    </xf>
    <xf numFmtId="4" fontId="8" fillId="0" borderId="49" xfId="0" applyNumberFormat="1" applyFont="1" applyFill="1" applyBorder="1" applyAlignment="1">
      <alignment horizontal="right" vertical="center" wrapText="1"/>
    </xf>
    <xf numFmtId="0" fontId="3" fillId="0" borderId="73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2" borderId="67" xfId="0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Border="1" applyAlignment="1">
      <alignment horizontal="center" vertical="center" wrapText="1"/>
    </xf>
    <xf numFmtId="49" fontId="4" fillId="2" borderId="6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8" xfId="0" applyFont="1" applyBorder="1" applyAlignment="1">
      <alignment horizontal="center" vertical="center" wrapText="1"/>
    </xf>
    <xf numFmtId="0" fontId="4" fillId="2" borderId="65" xfId="0" applyFont="1" applyFill="1" applyBorder="1" applyAlignment="1" applyProtection="1">
      <alignment horizontal="center" vertical="center" wrapText="1"/>
      <protection locked="0"/>
    </xf>
    <xf numFmtId="0" fontId="3" fillId="0" borderId="66" xfId="0" applyFont="1" applyBorder="1" applyAlignment="1">
      <alignment horizontal="center" vertical="center" wrapText="1"/>
    </xf>
    <xf numFmtId="4" fontId="4" fillId="2" borderId="63" xfId="0" applyNumberFormat="1" applyFont="1" applyFill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4" fillId="2" borderId="64" xfId="0" applyNumberFormat="1" applyFont="1" applyFill="1" applyBorder="1" applyAlignment="1">
      <alignment horizontal="center" vertical="center" wrapText="1"/>
    </xf>
    <xf numFmtId="4" fontId="3" fillId="0" borderId="33" xfId="0" applyNumberFormat="1" applyFont="1" applyBorder="1" applyAlignment="1">
      <alignment horizontal="center" vertical="center" wrapText="1"/>
    </xf>
  </cellXfs>
  <cellStyles count="5">
    <cellStyle name="_PERSONAL" xfId="1"/>
    <cellStyle name="_PERSONAL_1" xfId="2"/>
    <cellStyle name="normální_laroux" xfId="3"/>
    <cellStyle name="Normalny" xfId="0" builtinId="0"/>
    <cellStyle name="Styl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83"/>
  <sheetViews>
    <sheetView tabSelected="1" zoomScaleNormal="100" workbookViewId="0">
      <selection activeCell="F72" sqref="F72:G74"/>
    </sheetView>
  </sheetViews>
  <sheetFormatPr defaultRowHeight="12.75" x14ac:dyDescent="0.2"/>
  <cols>
    <col min="1" max="1" width="4.7109375" style="2" customWidth="1"/>
    <col min="2" max="2" width="12.7109375" style="2" customWidth="1"/>
    <col min="3" max="3" width="65.7109375" style="22" customWidth="1"/>
    <col min="4" max="4" width="8.7109375" style="2" customWidth="1"/>
    <col min="5" max="5" width="9.7109375" style="96" customWidth="1"/>
    <col min="6" max="6" width="10.7109375" style="65" customWidth="1"/>
    <col min="7" max="7" width="13.7109375" style="65" customWidth="1"/>
    <col min="8" max="16384" width="9.140625" style="34"/>
  </cols>
  <sheetData>
    <row r="2" spans="1:7" s="32" customFormat="1" ht="20.25" x14ac:dyDescent="0.2">
      <c r="A2" s="197"/>
      <c r="B2" s="197"/>
      <c r="C2" s="198"/>
      <c r="D2" s="198"/>
      <c r="E2" s="198"/>
      <c r="F2" s="198"/>
      <c r="G2" s="198"/>
    </row>
    <row r="3" spans="1:7" ht="13.5" thickBot="1" x14ac:dyDescent="0.25">
      <c r="A3" s="1"/>
      <c r="B3" s="1"/>
      <c r="C3" s="3"/>
      <c r="D3" s="1"/>
      <c r="E3" s="93"/>
      <c r="F3" s="33"/>
      <c r="G3" s="33"/>
    </row>
    <row r="4" spans="1:7" s="36" customFormat="1" ht="13.5" thickTop="1" x14ac:dyDescent="0.2">
      <c r="A4" s="199" t="s">
        <v>11</v>
      </c>
      <c r="B4" s="35" t="s">
        <v>37</v>
      </c>
      <c r="C4" s="201" t="s">
        <v>13</v>
      </c>
      <c r="D4" s="203" t="s">
        <v>2</v>
      </c>
      <c r="E4" s="204"/>
      <c r="F4" s="205" t="s">
        <v>43</v>
      </c>
      <c r="G4" s="207" t="s">
        <v>20</v>
      </c>
    </row>
    <row r="5" spans="1:7" s="36" customFormat="1" ht="25.5" customHeight="1" x14ac:dyDescent="0.2">
      <c r="A5" s="200"/>
      <c r="B5" s="98" t="s">
        <v>38</v>
      </c>
      <c r="C5" s="202"/>
      <c r="D5" s="37" t="s">
        <v>3</v>
      </c>
      <c r="E5" s="38" t="s">
        <v>12</v>
      </c>
      <c r="F5" s="206"/>
      <c r="G5" s="208"/>
    </row>
    <row r="6" spans="1:7" ht="15" customHeight="1" thickBot="1" x14ac:dyDescent="0.25">
      <c r="A6" s="39">
        <v>1</v>
      </c>
      <c r="B6" s="40">
        <v>2</v>
      </c>
      <c r="C6" s="41">
        <v>3</v>
      </c>
      <c r="D6" s="42">
        <v>4</v>
      </c>
      <c r="E6" s="43">
        <v>5</v>
      </c>
      <c r="F6" s="44">
        <v>6</v>
      </c>
      <c r="G6" s="45">
        <v>7</v>
      </c>
    </row>
    <row r="7" spans="1:7" ht="15" customHeight="1" thickTop="1" thickBot="1" x14ac:dyDescent="0.25">
      <c r="A7" s="11"/>
      <c r="B7" s="23"/>
      <c r="C7" s="21" t="s">
        <v>14</v>
      </c>
      <c r="D7" s="31"/>
      <c r="E7" s="46"/>
      <c r="F7" s="47"/>
      <c r="G7" s="48"/>
    </row>
    <row r="8" spans="1:7" s="22" customFormat="1" ht="15" customHeight="1" thickTop="1" thickBot="1" x14ac:dyDescent="0.25">
      <c r="A8" s="28" t="s">
        <v>10</v>
      </c>
      <c r="B8" s="27" t="s">
        <v>36</v>
      </c>
      <c r="C8" s="29" t="s">
        <v>19</v>
      </c>
      <c r="D8" s="30" t="s">
        <v>10</v>
      </c>
      <c r="E8" s="49" t="s">
        <v>10</v>
      </c>
      <c r="F8" s="78" t="s">
        <v>10</v>
      </c>
      <c r="G8" s="79" t="s">
        <v>10</v>
      </c>
    </row>
    <row r="9" spans="1:7" s="22" customFormat="1" ht="15" customHeight="1" thickBot="1" x14ac:dyDescent="0.25">
      <c r="A9" s="191">
        <v>1</v>
      </c>
      <c r="B9" s="192"/>
      <c r="C9" s="193" t="s">
        <v>15</v>
      </c>
      <c r="D9" s="192" t="s">
        <v>7</v>
      </c>
      <c r="E9" s="194">
        <v>0.48</v>
      </c>
      <c r="F9" s="195"/>
      <c r="G9" s="142"/>
    </row>
    <row r="10" spans="1:7" ht="15" customHeight="1" thickBot="1" x14ac:dyDescent="0.25">
      <c r="A10" s="14" t="s">
        <v>10</v>
      </c>
      <c r="B10" s="13" t="s">
        <v>24</v>
      </c>
      <c r="C10" s="12" t="s">
        <v>41</v>
      </c>
      <c r="D10" s="90" t="s">
        <v>10</v>
      </c>
      <c r="E10" s="91" t="s">
        <v>10</v>
      </c>
      <c r="F10" s="97" t="s">
        <v>10</v>
      </c>
      <c r="G10" s="92" t="s">
        <v>10</v>
      </c>
    </row>
    <row r="11" spans="1:7" ht="15" customHeight="1" x14ac:dyDescent="0.2">
      <c r="A11" s="186">
        <f>A9+1</f>
        <v>2</v>
      </c>
      <c r="B11" s="131"/>
      <c r="C11" s="187" t="s">
        <v>53</v>
      </c>
      <c r="D11" s="133" t="s">
        <v>8</v>
      </c>
      <c r="E11" s="134">
        <v>7</v>
      </c>
      <c r="F11" s="135"/>
      <c r="G11" s="148"/>
    </row>
    <row r="12" spans="1:7" ht="15" customHeight="1" x14ac:dyDescent="0.2">
      <c r="A12" s="188">
        <f t="shared" ref="A12" si="0">A11+1</f>
        <v>3</v>
      </c>
      <c r="B12" s="124"/>
      <c r="C12" s="189" t="s">
        <v>54</v>
      </c>
      <c r="D12" s="126" t="s">
        <v>8</v>
      </c>
      <c r="E12" s="127">
        <v>24</v>
      </c>
      <c r="F12" s="128"/>
      <c r="G12" s="164"/>
    </row>
    <row r="13" spans="1:7" ht="30" customHeight="1" x14ac:dyDescent="0.2">
      <c r="A13" s="188">
        <f>A12+1</f>
        <v>4</v>
      </c>
      <c r="B13" s="124"/>
      <c r="C13" s="189" t="s">
        <v>88</v>
      </c>
      <c r="D13" s="126" t="s">
        <v>46</v>
      </c>
      <c r="E13" s="127">
        <v>8</v>
      </c>
      <c r="F13" s="128"/>
      <c r="G13" s="164"/>
    </row>
    <row r="14" spans="1:7" ht="30" customHeight="1" x14ac:dyDescent="0.2">
      <c r="A14" s="188">
        <f>A13+1</f>
        <v>5</v>
      </c>
      <c r="B14" s="124"/>
      <c r="C14" s="189" t="s">
        <v>87</v>
      </c>
      <c r="D14" s="126" t="s">
        <v>46</v>
      </c>
      <c r="E14" s="127">
        <v>4</v>
      </c>
      <c r="F14" s="128"/>
      <c r="G14" s="164"/>
    </row>
    <row r="15" spans="1:7" ht="30" customHeight="1" x14ac:dyDescent="0.2">
      <c r="A15" s="188">
        <f>A14+1</f>
        <v>6</v>
      </c>
      <c r="B15" s="124"/>
      <c r="C15" s="189" t="s">
        <v>66</v>
      </c>
      <c r="D15" s="126" t="s">
        <v>46</v>
      </c>
      <c r="E15" s="127">
        <v>40</v>
      </c>
      <c r="F15" s="128"/>
      <c r="G15" s="164"/>
    </row>
    <row r="16" spans="1:7" ht="30" customHeight="1" thickBot="1" x14ac:dyDescent="0.25">
      <c r="A16" s="188">
        <f>A15+1</f>
        <v>7</v>
      </c>
      <c r="B16" s="185"/>
      <c r="C16" s="190" t="s">
        <v>89</v>
      </c>
      <c r="D16" s="175" t="s">
        <v>46</v>
      </c>
      <c r="E16" s="176">
        <v>17</v>
      </c>
      <c r="F16" s="177"/>
      <c r="G16" s="155"/>
    </row>
    <row r="17" spans="1:7" ht="15" customHeight="1" thickBot="1" x14ac:dyDescent="0.25">
      <c r="A17" s="99"/>
      <c r="B17" s="100"/>
      <c r="C17" s="101"/>
      <c r="D17" s="100"/>
      <c r="E17" s="102"/>
      <c r="F17" s="103" t="s">
        <v>18</v>
      </c>
      <c r="G17" s="104">
        <f>SUM(G9:G16)</f>
        <v>0</v>
      </c>
    </row>
    <row r="18" spans="1:7" ht="15" customHeight="1" thickTop="1" thickBot="1" x14ac:dyDescent="0.25">
      <c r="A18" s="11"/>
      <c r="B18" s="23"/>
      <c r="C18" s="21" t="s">
        <v>16</v>
      </c>
      <c r="D18" s="4"/>
      <c r="E18" s="46"/>
      <c r="F18" s="82"/>
      <c r="G18" s="83"/>
    </row>
    <row r="19" spans="1:7" ht="15" customHeight="1" thickTop="1" thickBot="1" x14ac:dyDescent="0.25">
      <c r="A19" s="16" t="s">
        <v>10</v>
      </c>
      <c r="B19" s="24" t="s">
        <v>25</v>
      </c>
      <c r="C19" s="20" t="s">
        <v>33</v>
      </c>
      <c r="D19" s="17" t="s">
        <v>10</v>
      </c>
      <c r="E19" s="52" t="s">
        <v>10</v>
      </c>
      <c r="F19" s="80" t="s">
        <v>10</v>
      </c>
      <c r="G19" s="81" t="s">
        <v>10</v>
      </c>
    </row>
    <row r="20" spans="1:7" ht="26.25" thickBot="1" x14ac:dyDescent="0.25">
      <c r="A20" s="174">
        <f>A16+1</f>
        <v>8</v>
      </c>
      <c r="B20" s="185"/>
      <c r="C20" s="170" t="s">
        <v>84</v>
      </c>
      <c r="D20" s="175" t="s">
        <v>42</v>
      </c>
      <c r="E20" s="176">
        <v>182</v>
      </c>
      <c r="F20" s="177"/>
      <c r="G20" s="164"/>
    </row>
    <row r="21" spans="1:7" ht="13.5" thickBot="1" x14ac:dyDescent="0.25">
      <c r="A21" s="14" t="s">
        <v>10</v>
      </c>
      <c r="B21" s="25" t="s">
        <v>49</v>
      </c>
      <c r="C21" s="19" t="s">
        <v>1</v>
      </c>
      <c r="D21" s="15" t="s">
        <v>10</v>
      </c>
      <c r="E21" s="50" t="s">
        <v>10</v>
      </c>
      <c r="F21" s="80" t="s">
        <v>10</v>
      </c>
      <c r="G21" s="81" t="s">
        <v>10</v>
      </c>
    </row>
    <row r="22" spans="1:7" ht="26.25" thickBot="1" x14ac:dyDescent="0.25">
      <c r="A22" s="174">
        <f>A20+1</f>
        <v>9</v>
      </c>
      <c r="B22" s="183"/>
      <c r="C22" s="132" t="s">
        <v>45</v>
      </c>
      <c r="D22" s="133" t="s">
        <v>42</v>
      </c>
      <c r="E22" s="134">
        <v>30</v>
      </c>
      <c r="F22" s="184"/>
      <c r="G22" s="142"/>
    </row>
    <row r="23" spans="1:7" ht="15" customHeight="1" thickBot="1" x14ac:dyDescent="0.25">
      <c r="A23" s="10"/>
      <c r="B23" s="8"/>
      <c r="C23" s="9"/>
      <c r="D23" s="8"/>
      <c r="E23" s="51"/>
      <c r="F23" s="76" t="s">
        <v>18</v>
      </c>
      <c r="G23" s="84">
        <f>SUM(G20:G22)</f>
        <v>0</v>
      </c>
    </row>
    <row r="24" spans="1:7" ht="15" customHeight="1" thickTop="1" thickBot="1" x14ac:dyDescent="0.25">
      <c r="A24" s="11"/>
      <c r="B24" s="26"/>
      <c r="C24" s="7" t="s">
        <v>90</v>
      </c>
      <c r="D24" s="4"/>
      <c r="E24" s="46"/>
      <c r="F24" s="82"/>
      <c r="G24" s="83"/>
    </row>
    <row r="25" spans="1:7" ht="15" customHeight="1" thickTop="1" thickBot="1" x14ac:dyDescent="0.25">
      <c r="A25" s="14" t="s">
        <v>10</v>
      </c>
      <c r="B25" s="25" t="s">
        <v>92</v>
      </c>
      <c r="C25" s="19" t="s">
        <v>91</v>
      </c>
      <c r="D25" s="13" t="s">
        <v>10</v>
      </c>
      <c r="E25" s="50" t="s">
        <v>10</v>
      </c>
      <c r="F25" s="80" t="s">
        <v>10</v>
      </c>
      <c r="G25" s="81" t="s">
        <v>10</v>
      </c>
    </row>
    <row r="26" spans="1:7" ht="30" customHeight="1" x14ac:dyDescent="0.2">
      <c r="A26" s="137">
        <f>A22+1</f>
        <v>10</v>
      </c>
      <c r="B26" s="143"/>
      <c r="C26" s="144" t="s">
        <v>93</v>
      </c>
      <c r="D26" s="133" t="s">
        <v>42</v>
      </c>
      <c r="E26" s="146">
        <v>16</v>
      </c>
      <c r="F26" s="147"/>
      <c r="G26" s="148"/>
    </row>
    <row r="27" spans="1:7" ht="30" customHeight="1" x14ac:dyDescent="0.2">
      <c r="A27" s="149">
        <f>A26+1</f>
        <v>11</v>
      </c>
      <c r="B27" s="159"/>
      <c r="C27" s="171" t="s">
        <v>94</v>
      </c>
      <c r="D27" s="139" t="s">
        <v>96</v>
      </c>
      <c r="E27" s="172">
        <v>10</v>
      </c>
      <c r="F27" s="173"/>
      <c r="G27" s="164"/>
    </row>
    <row r="28" spans="1:7" ht="30" customHeight="1" thickBot="1" x14ac:dyDescent="0.25">
      <c r="A28" s="182">
        <f>A27+1</f>
        <v>12</v>
      </c>
      <c r="B28" s="150"/>
      <c r="C28" s="151" t="s">
        <v>95</v>
      </c>
      <c r="D28" s="152" t="s">
        <v>9</v>
      </c>
      <c r="E28" s="153">
        <v>4</v>
      </c>
      <c r="F28" s="154"/>
      <c r="G28" s="155"/>
    </row>
    <row r="29" spans="1:7" ht="15" customHeight="1" thickBot="1" x14ac:dyDescent="0.25">
      <c r="A29" s="196"/>
      <c r="B29" s="1"/>
      <c r="C29" s="3"/>
      <c r="D29" s="1"/>
      <c r="E29" s="93"/>
      <c r="F29" s="76" t="s">
        <v>18</v>
      </c>
      <c r="G29" s="84">
        <f>SUM(G26:G28)</f>
        <v>0</v>
      </c>
    </row>
    <row r="30" spans="1:7" ht="15" customHeight="1" thickTop="1" thickBot="1" x14ac:dyDescent="0.25">
      <c r="A30" s="11"/>
      <c r="B30" s="26"/>
      <c r="C30" s="7" t="s">
        <v>17</v>
      </c>
      <c r="D30" s="4"/>
      <c r="E30" s="46"/>
      <c r="F30" s="82"/>
      <c r="G30" s="83"/>
    </row>
    <row r="31" spans="1:7" ht="15" customHeight="1" thickTop="1" thickBot="1" x14ac:dyDescent="0.25">
      <c r="A31" s="14" t="s">
        <v>10</v>
      </c>
      <c r="B31" s="25" t="s">
        <v>71</v>
      </c>
      <c r="C31" s="19" t="s">
        <v>72</v>
      </c>
      <c r="D31" s="13" t="s">
        <v>10</v>
      </c>
      <c r="E31" s="50" t="s">
        <v>10</v>
      </c>
      <c r="F31" s="80" t="s">
        <v>10</v>
      </c>
      <c r="G31" s="81" t="s">
        <v>10</v>
      </c>
    </row>
    <row r="32" spans="1:7" ht="15" customHeight="1" x14ac:dyDescent="0.2">
      <c r="A32" s="137">
        <f>A28+1</f>
        <v>13</v>
      </c>
      <c r="B32" s="143"/>
      <c r="C32" s="144" t="s">
        <v>73</v>
      </c>
      <c r="D32" s="145" t="s">
        <v>0</v>
      </c>
      <c r="E32" s="146">
        <v>20</v>
      </c>
      <c r="F32" s="147"/>
      <c r="G32" s="148"/>
    </row>
    <row r="33" spans="1:7" ht="15" customHeight="1" thickBot="1" x14ac:dyDescent="0.25">
      <c r="A33" s="182">
        <f>A32+1</f>
        <v>14</v>
      </c>
      <c r="B33" s="150"/>
      <c r="C33" s="151" t="s">
        <v>75</v>
      </c>
      <c r="D33" s="152" t="s">
        <v>0</v>
      </c>
      <c r="E33" s="153">
        <v>101</v>
      </c>
      <c r="F33" s="154"/>
      <c r="G33" s="155"/>
    </row>
    <row r="34" spans="1:7" ht="15" customHeight="1" thickBot="1" x14ac:dyDescent="0.25">
      <c r="A34" s="14" t="s">
        <v>10</v>
      </c>
      <c r="B34" s="25" t="s">
        <v>26</v>
      </c>
      <c r="C34" s="19" t="s">
        <v>59</v>
      </c>
      <c r="D34" s="13" t="s">
        <v>10</v>
      </c>
      <c r="E34" s="50" t="s">
        <v>10</v>
      </c>
      <c r="F34" s="80" t="s">
        <v>10</v>
      </c>
      <c r="G34" s="81" t="s">
        <v>10</v>
      </c>
    </row>
    <row r="35" spans="1:7" ht="15" customHeight="1" x14ac:dyDescent="0.2">
      <c r="A35" s="137">
        <f>A33+1</f>
        <v>15</v>
      </c>
      <c r="B35" s="143"/>
      <c r="C35" s="144" t="s">
        <v>64</v>
      </c>
      <c r="D35" s="145" t="s">
        <v>0</v>
      </c>
      <c r="E35" s="146">
        <v>228</v>
      </c>
      <c r="F35" s="147"/>
      <c r="G35" s="148"/>
    </row>
    <row r="36" spans="1:7" ht="15" customHeight="1" x14ac:dyDescent="0.2">
      <c r="A36" s="123">
        <f>A35+1</f>
        <v>16</v>
      </c>
      <c r="B36" s="159"/>
      <c r="C36" s="178" t="s">
        <v>65</v>
      </c>
      <c r="D36" s="126" t="s">
        <v>46</v>
      </c>
      <c r="E36" s="179">
        <v>228</v>
      </c>
      <c r="F36" s="180"/>
      <c r="G36" s="181"/>
    </row>
    <row r="37" spans="1:7" ht="15" customHeight="1" thickBot="1" x14ac:dyDescent="0.25">
      <c r="A37" s="182">
        <f>A36+1</f>
        <v>17</v>
      </c>
      <c r="B37" s="150"/>
      <c r="C37" s="151" t="s">
        <v>85</v>
      </c>
      <c r="D37" s="152" t="s">
        <v>0</v>
      </c>
      <c r="E37" s="153">
        <v>926</v>
      </c>
      <c r="F37" s="154"/>
      <c r="G37" s="155"/>
    </row>
    <row r="38" spans="1:7" ht="15" customHeight="1" thickBot="1" x14ac:dyDescent="0.25">
      <c r="A38" s="105" t="s">
        <v>10</v>
      </c>
      <c r="B38" s="114" t="s">
        <v>27</v>
      </c>
      <c r="C38" s="115" t="s">
        <v>63</v>
      </c>
      <c r="D38" s="90" t="s">
        <v>10</v>
      </c>
      <c r="E38" s="91" t="s">
        <v>10</v>
      </c>
      <c r="F38" s="97" t="s">
        <v>10</v>
      </c>
      <c r="G38" s="92" t="s">
        <v>10</v>
      </c>
    </row>
    <row r="39" spans="1:7" ht="30" customHeight="1" thickBot="1" x14ac:dyDescent="0.25">
      <c r="A39" s="130">
        <f>A37+1</f>
        <v>18</v>
      </c>
      <c r="B39" s="124"/>
      <c r="C39" s="132" t="s">
        <v>81</v>
      </c>
      <c r="D39" s="133" t="s">
        <v>46</v>
      </c>
      <c r="E39" s="134">
        <v>228</v>
      </c>
      <c r="F39" s="135"/>
      <c r="G39" s="148"/>
    </row>
    <row r="40" spans="1:7" ht="15" customHeight="1" thickBot="1" x14ac:dyDescent="0.25">
      <c r="A40" s="105" t="s">
        <v>10</v>
      </c>
      <c r="B40" s="114" t="s">
        <v>28</v>
      </c>
      <c r="C40" s="115" t="s">
        <v>40</v>
      </c>
      <c r="D40" s="90" t="s">
        <v>10</v>
      </c>
      <c r="E40" s="91" t="s">
        <v>10</v>
      </c>
      <c r="F40" s="97" t="s">
        <v>10</v>
      </c>
      <c r="G40" s="92" t="s">
        <v>10</v>
      </c>
    </row>
    <row r="41" spans="1:7" ht="30" customHeight="1" x14ac:dyDescent="0.2">
      <c r="A41" s="130">
        <f>A39+1</f>
        <v>19</v>
      </c>
      <c r="B41" s="133"/>
      <c r="C41" s="132" t="s">
        <v>82</v>
      </c>
      <c r="D41" s="133" t="s">
        <v>46</v>
      </c>
      <c r="E41" s="134">
        <v>228</v>
      </c>
      <c r="F41" s="135"/>
      <c r="G41" s="148"/>
    </row>
    <row r="42" spans="1:7" ht="30" customHeight="1" thickBot="1" x14ac:dyDescent="0.25">
      <c r="A42" s="174">
        <f>A41+1</f>
        <v>20</v>
      </c>
      <c r="B42" s="175"/>
      <c r="C42" s="170" t="s">
        <v>83</v>
      </c>
      <c r="D42" s="175" t="s">
        <v>46</v>
      </c>
      <c r="E42" s="176">
        <v>101</v>
      </c>
      <c r="F42" s="177"/>
      <c r="G42" s="155"/>
    </row>
    <row r="43" spans="1:7" ht="15" customHeight="1" thickBot="1" x14ac:dyDescent="0.25">
      <c r="A43" s="14" t="s">
        <v>10</v>
      </c>
      <c r="B43" s="25" t="s">
        <v>76</v>
      </c>
      <c r="C43" s="19" t="s">
        <v>74</v>
      </c>
      <c r="D43" s="15" t="s">
        <v>10</v>
      </c>
      <c r="E43" s="50" t="s">
        <v>10</v>
      </c>
      <c r="F43" s="80" t="s">
        <v>10</v>
      </c>
      <c r="G43" s="81" t="s">
        <v>10</v>
      </c>
    </row>
    <row r="44" spans="1:7" ht="15" customHeight="1" thickBot="1" x14ac:dyDescent="0.25">
      <c r="A44" s="149">
        <f>A42+1</f>
        <v>21</v>
      </c>
      <c r="B44" s="143"/>
      <c r="C44" s="171" t="s">
        <v>77</v>
      </c>
      <c r="D44" s="158" t="s">
        <v>0</v>
      </c>
      <c r="E44" s="172">
        <v>20</v>
      </c>
      <c r="F44" s="173"/>
      <c r="G44" s="148"/>
    </row>
    <row r="45" spans="1:7" ht="15" customHeight="1" thickBot="1" x14ac:dyDescent="0.25">
      <c r="A45" s="10"/>
      <c r="B45" s="8"/>
      <c r="C45" s="9"/>
      <c r="D45" s="8"/>
      <c r="E45" s="51"/>
      <c r="F45" s="76" t="s">
        <v>18</v>
      </c>
      <c r="G45" s="84">
        <f>SUM(G32:G44)</f>
        <v>0</v>
      </c>
    </row>
    <row r="46" spans="1:7" ht="15" customHeight="1" thickTop="1" thickBot="1" x14ac:dyDescent="0.25">
      <c r="A46" s="11"/>
      <c r="B46" s="26"/>
      <c r="C46" s="7" t="s">
        <v>4</v>
      </c>
      <c r="D46" s="5"/>
      <c r="E46" s="46"/>
      <c r="F46" s="82"/>
      <c r="G46" s="83"/>
    </row>
    <row r="47" spans="1:7" ht="15" customHeight="1" thickTop="1" thickBot="1" x14ac:dyDescent="0.25">
      <c r="A47" s="14" t="s">
        <v>10</v>
      </c>
      <c r="B47" s="25" t="s">
        <v>67</v>
      </c>
      <c r="C47" s="19" t="s">
        <v>62</v>
      </c>
      <c r="D47" s="18" t="s">
        <v>10</v>
      </c>
      <c r="E47" s="50" t="s">
        <v>10</v>
      </c>
      <c r="F47" s="97" t="s">
        <v>10</v>
      </c>
      <c r="G47" s="92" t="s">
        <v>10</v>
      </c>
    </row>
    <row r="48" spans="1:7" ht="15" customHeight="1" thickBot="1" x14ac:dyDescent="0.25">
      <c r="A48" s="156">
        <f>A44+1</f>
        <v>22</v>
      </c>
      <c r="B48" s="159"/>
      <c r="C48" s="166" t="s">
        <v>80</v>
      </c>
      <c r="D48" s="139" t="s">
        <v>0</v>
      </c>
      <c r="E48" s="140">
        <v>228</v>
      </c>
      <c r="F48" s="141"/>
      <c r="G48" s="169"/>
    </row>
    <row r="49" spans="1:7" ht="15" customHeight="1" thickBot="1" x14ac:dyDescent="0.25">
      <c r="A49" s="105" t="s">
        <v>10</v>
      </c>
      <c r="B49" s="114" t="s">
        <v>68</v>
      </c>
      <c r="C49" s="115" t="s">
        <v>58</v>
      </c>
      <c r="D49" s="106" t="s">
        <v>10</v>
      </c>
      <c r="E49" s="91" t="s">
        <v>10</v>
      </c>
      <c r="F49" s="97" t="s">
        <v>10</v>
      </c>
      <c r="G49" s="92" t="s">
        <v>10</v>
      </c>
    </row>
    <row r="50" spans="1:7" ht="15" customHeight="1" thickBot="1" x14ac:dyDescent="0.25">
      <c r="A50" s="156">
        <f>A48+1</f>
        <v>23</v>
      </c>
      <c r="B50" s="159"/>
      <c r="C50" s="170" t="s">
        <v>79</v>
      </c>
      <c r="D50" s="139" t="s">
        <v>0</v>
      </c>
      <c r="E50" s="140">
        <v>230</v>
      </c>
      <c r="F50" s="141"/>
      <c r="G50" s="169"/>
    </row>
    <row r="51" spans="1:7" ht="13.5" thickBot="1" x14ac:dyDescent="0.25">
      <c r="A51" s="14" t="s">
        <v>10</v>
      </c>
      <c r="B51" s="25" t="s">
        <v>47</v>
      </c>
      <c r="C51" s="19" t="s">
        <v>48</v>
      </c>
      <c r="D51" s="18" t="s">
        <v>10</v>
      </c>
      <c r="E51" s="50" t="s">
        <v>10</v>
      </c>
      <c r="F51" s="97" t="s">
        <v>10</v>
      </c>
      <c r="G51" s="92" t="s">
        <v>10</v>
      </c>
    </row>
    <row r="52" spans="1:7" ht="39" thickBot="1" x14ac:dyDescent="0.25">
      <c r="A52" s="156">
        <f>A50+1</f>
        <v>24</v>
      </c>
      <c r="B52" s="159"/>
      <c r="C52" s="166" t="s">
        <v>69</v>
      </c>
      <c r="D52" s="139" t="s">
        <v>0</v>
      </c>
      <c r="E52" s="140">
        <v>20</v>
      </c>
      <c r="F52" s="141"/>
      <c r="G52" s="169"/>
    </row>
    <row r="53" spans="1:7" ht="13.5" thickBot="1" x14ac:dyDescent="0.25">
      <c r="A53" s="53"/>
      <c r="B53" s="54"/>
      <c r="C53" s="55"/>
      <c r="D53" s="54"/>
      <c r="E53" s="56"/>
      <c r="F53" s="77" t="s">
        <v>18</v>
      </c>
      <c r="G53" s="84">
        <f>SUM(G48:G52)</f>
        <v>0</v>
      </c>
    </row>
    <row r="54" spans="1:7" ht="14.25" thickTop="1" thickBot="1" x14ac:dyDescent="0.25">
      <c r="A54" s="11"/>
      <c r="B54" s="26"/>
      <c r="C54" s="6" t="s">
        <v>5</v>
      </c>
      <c r="D54" s="5"/>
      <c r="E54" s="46"/>
      <c r="F54" s="85"/>
      <c r="G54" s="83"/>
    </row>
    <row r="55" spans="1:7" ht="14.25" thickTop="1" thickBot="1" x14ac:dyDescent="0.25">
      <c r="A55" s="16" t="s">
        <v>10</v>
      </c>
      <c r="B55" s="24" t="s">
        <v>29</v>
      </c>
      <c r="C55" s="20" t="s">
        <v>39</v>
      </c>
      <c r="D55" s="17" t="s">
        <v>10</v>
      </c>
      <c r="E55" s="52" t="s">
        <v>10</v>
      </c>
      <c r="F55" s="80" t="s">
        <v>10</v>
      </c>
      <c r="G55" s="81" t="s">
        <v>10</v>
      </c>
    </row>
    <row r="56" spans="1:7" ht="15" thickBot="1" x14ac:dyDescent="0.25">
      <c r="A56" s="156">
        <f>A52+1</f>
        <v>25</v>
      </c>
      <c r="B56" s="165"/>
      <c r="C56" s="166" t="s">
        <v>51</v>
      </c>
      <c r="D56" s="158" t="s">
        <v>0</v>
      </c>
      <c r="E56" s="167">
        <v>60</v>
      </c>
      <c r="F56" s="168"/>
      <c r="G56" s="142"/>
    </row>
    <row r="57" spans="1:7" ht="13.5" thickBot="1" x14ac:dyDescent="0.25">
      <c r="A57" s="10"/>
      <c r="B57" s="8"/>
      <c r="C57" s="9"/>
      <c r="D57" s="8"/>
      <c r="E57" s="51"/>
      <c r="F57" s="76" t="s">
        <v>18</v>
      </c>
      <c r="G57" s="84">
        <f>G56</f>
        <v>0</v>
      </c>
    </row>
    <row r="58" spans="1:7" ht="15" customHeight="1" thickTop="1" thickBot="1" x14ac:dyDescent="0.25">
      <c r="A58" s="11"/>
      <c r="B58" s="26"/>
      <c r="C58" s="7" t="s">
        <v>6</v>
      </c>
      <c r="D58" s="5"/>
      <c r="E58" s="46"/>
      <c r="F58" s="85"/>
      <c r="G58" s="83"/>
    </row>
    <row r="59" spans="1:7" ht="15" customHeight="1" thickTop="1" thickBot="1" x14ac:dyDescent="0.25">
      <c r="A59" s="14" t="s">
        <v>10</v>
      </c>
      <c r="B59" s="25" t="s">
        <v>30</v>
      </c>
      <c r="C59" s="19" t="s">
        <v>21</v>
      </c>
      <c r="D59" s="15" t="s">
        <v>10</v>
      </c>
      <c r="E59" s="50" t="s">
        <v>10</v>
      </c>
      <c r="F59" s="88" t="s">
        <v>10</v>
      </c>
      <c r="G59" s="81" t="s">
        <v>10</v>
      </c>
    </row>
    <row r="60" spans="1:7" ht="30" customHeight="1" x14ac:dyDescent="0.2">
      <c r="A60" s="156">
        <f>A56+1</f>
        <v>26</v>
      </c>
      <c r="B60" s="143"/>
      <c r="C60" s="157" t="s">
        <v>60</v>
      </c>
      <c r="D60" s="158" t="s">
        <v>8</v>
      </c>
      <c r="E60" s="140">
        <v>85</v>
      </c>
      <c r="F60" s="141"/>
      <c r="G60" s="148"/>
    </row>
    <row r="61" spans="1:7" ht="30" customHeight="1" thickBot="1" x14ac:dyDescent="0.25">
      <c r="A61" s="149">
        <f>A60+1</f>
        <v>27</v>
      </c>
      <c r="B61" s="159"/>
      <c r="C61" s="160" t="s">
        <v>61</v>
      </c>
      <c r="D61" s="161" t="s">
        <v>8</v>
      </c>
      <c r="E61" s="162">
        <v>40</v>
      </c>
      <c r="F61" s="163"/>
      <c r="G61" s="164"/>
    </row>
    <row r="62" spans="1:7" ht="15" customHeight="1" thickBot="1" x14ac:dyDescent="0.25">
      <c r="A62" s="14" t="s">
        <v>10</v>
      </c>
      <c r="B62" s="25" t="s">
        <v>31</v>
      </c>
      <c r="C62" s="19" t="s">
        <v>35</v>
      </c>
      <c r="D62" s="18" t="s">
        <v>10</v>
      </c>
      <c r="E62" s="50" t="s">
        <v>10</v>
      </c>
      <c r="F62" s="80" t="s">
        <v>10</v>
      </c>
      <c r="G62" s="81" t="s">
        <v>10</v>
      </c>
    </row>
    <row r="63" spans="1:7" ht="30" customHeight="1" x14ac:dyDescent="0.2">
      <c r="A63" s="137">
        <f>A61+1</f>
        <v>28</v>
      </c>
      <c r="B63" s="143"/>
      <c r="C63" s="144" t="s">
        <v>70</v>
      </c>
      <c r="D63" s="145" t="s">
        <v>0</v>
      </c>
      <c r="E63" s="146">
        <v>101</v>
      </c>
      <c r="F63" s="147"/>
      <c r="G63" s="148"/>
    </row>
    <row r="64" spans="1:7" ht="26.25" thickBot="1" x14ac:dyDescent="0.25">
      <c r="A64" s="149">
        <f>A63+1</f>
        <v>29</v>
      </c>
      <c r="B64" s="150"/>
      <c r="C64" s="151" t="s">
        <v>78</v>
      </c>
      <c r="D64" s="152" t="s">
        <v>0</v>
      </c>
      <c r="E64" s="153">
        <v>2.2000000000000002</v>
      </c>
      <c r="F64" s="154"/>
      <c r="G64" s="155"/>
    </row>
    <row r="65" spans="1:7" ht="15" customHeight="1" thickBot="1" x14ac:dyDescent="0.25">
      <c r="A65" s="14" t="s">
        <v>10</v>
      </c>
      <c r="B65" s="25" t="s">
        <v>32</v>
      </c>
      <c r="C65" s="19" t="s">
        <v>34</v>
      </c>
      <c r="D65" s="18" t="s">
        <v>10</v>
      </c>
      <c r="E65" s="50" t="s">
        <v>10</v>
      </c>
      <c r="F65" s="80" t="s">
        <v>10</v>
      </c>
      <c r="G65" s="81" t="s">
        <v>10</v>
      </c>
    </row>
    <row r="66" spans="1:7" ht="30" customHeight="1" thickBot="1" x14ac:dyDescent="0.25">
      <c r="A66" s="137">
        <f>A64+1</f>
        <v>30</v>
      </c>
      <c r="B66" s="57"/>
      <c r="C66" s="138" t="s">
        <v>50</v>
      </c>
      <c r="D66" s="139" t="s">
        <v>8</v>
      </c>
      <c r="E66" s="140">
        <v>25</v>
      </c>
      <c r="F66" s="141"/>
      <c r="G66" s="142"/>
    </row>
    <row r="67" spans="1:7" ht="15" customHeight="1" thickBot="1" x14ac:dyDescent="0.25">
      <c r="A67" s="53"/>
      <c r="B67" s="54"/>
      <c r="C67" s="55"/>
      <c r="D67" s="54"/>
      <c r="E67" s="56"/>
      <c r="F67" s="77" t="s">
        <v>18</v>
      </c>
      <c r="G67" s="84">
        <f>SUM(G60:G66)</f>
        <v>0</v>
      </c>
    </row>
    <row r="68" spans="1:7" ht="14.25" thickTop="1" thickBot="1" x14ac:dyDescent="0.25">
      <c r="A68" s="107"/>
      <c r="B68" s="108"/>
      <c r="C68" s="109" t="s">
        <v>52</v>
      </c>
      <c r="D68" s="110"/>
      <c r="E68" s="111"/>
      <c r="F68" s="112"/>
      <c r="G68" s="113"/>
    </row>
    <row r="69" spans="1:7" ht="14.25" thickTop="1" thickBot="1" x14ac:dyDescent="0.25">
      <c r="A69" s="105" t="s">
        <v>10</v>
      </c>
      <c r="B69" s="114"/>
      <c r="C69" s="115" t="s">
        <v>55</v>
      </c>
      <c r="D69" s="90" t="s">
        <v>10</v>
      </c>
      <c r="E69" s="91" t="s">
        <v>10</v>
      </c>
      <c r="F69" s="116" t="s">
        <v>10</v>
      </c>
      <c r="G69" s="92" t="s">
        <v>10</v>
      </c>
    </row>
    <row r="70" spans="1:7" ht="26.25" thickBot="1" x14ac:dyDescent="0.25">
      <c r="A70" s="130">
        <f>A66+1</f>
        <v>31</v>
      </c>
      <c r="B70" s="131"/>
      <c r="C70" s="132" t="s">
        <v>86</v>
      </c>
      <c r="D70" s="133" t="s">
        <v>9</v>
      </c>
      <c r="E70" s="134">
        <v>8</v>
      </c>
      <c r="F70" s="135"/>
      <c r="G70" s="136"/>
    </row>
    <row r="71" spans="1:7" ht="13.5" thickBot="1" x14ac:dyDescent="0.25">
      <c r="A71" s="105" t="s">
        <v>10</v>
      </c>
      <c r="B71" s="114"/>
      <c r="C71" s="115" t="s">
        <v>56</v>
      </c>
      <c r="D71" s="90" t="s">
        <v>10</v>
      </c>
      <c r="E71" s="91" t="s">
        <v>10</v>
      </c>
      <c r="F71" s="116" t="s">
        <v>10</v>
      </c>
      <c r="G71" s="92" t="s">
        <v>10</v>
      </c>
    </row>
    <row r="72" spans="1:7" x14ac:dyDescent="0.2">
      <c r="A72" s="123">
        <f>A70+1</f>
        <v>32</v>
      </c>
      <c r="B72" s="124"/>
      <c r="C72" s="125" t="s">
        <v>57</v>
      </c>
      <c r="D72" s="126" t="s">
        <v>9</v>
      </c>
      <c r="E72" s="127">
        <v>3</v>
      </c>
      <c r="F72" s="128"/>
      <c r="G72" s="129"/>
    </row>
    <row r="73" spans="1:7" ht="25.5" x14ac:dyDescent="0.2">
      <c r="A73" s="123">
        <f>A72+1</f>
        <v>33</v>
      </c>
      <c r="B73" s="124"/>
      <c r="C73" s="125" t="s">
        <v>97</v>
      </c>
      <c r="D73" s="126" t="s">
        <v>8</v>
      </c>
      <c r="E73" s="127">
        <v>38</v>
      </c>
      <c r="F73" s="128"/>
      <c r="G73" s="129"/>
    </row>
    <row r="74" spans="1:7" ht="26.25" thickBot="1" x14ac:dyDescent="0.25">
      <c r="A74" s="123">
        <f>A73+1</f>
        <v>34</v>
      </c>
      <c r="B74" s="124"/>
      <c r="C74" s="125" t="s">
        <v>98</v>
      </c>
      <c r="D74" s="126" t="s">
        <v>8</v>
      </c>
      <c r="E74" s="127">
        <v>52</v>
      </c>
      <c r="F74" s="128"/>
      <c r="G74" s="129"/>
    </row>
    <row r="75" spans="1:7" ht="13.5" thickBot="1" x14ac:dyDescent="0.25">
      <c r="A75" s="117"/>
      <c r="B75" s="118"/>
      <c r="C75" s="119"/>
      <c r="D75" s="118"/>
      <c r="E75" s="120"/>
      <c r="F75" s="121" t="s">
        <v>18</v>
      </c>
      <c r="G75" s="122">
        <f>SUM(G70:G74)</f>
        <v>0</v>
      </c>
    </row>
    <row r="76" spans="1:7" ht="15" customHeight="1" thickTop="1" thickBot="1" x14ac:dyDescent="0.25">
      <c r="A76" s="66"/>
      <c r="B76" s="66"/>
      <c r="C76" s="67"/>
      <c r="D76" s="66"/>
      <c r="E76" s="68"/>
      <c r="F76" s="73"/>
      <c r="G76" s="86"/>
    </row>
    <row r="77" spans="1:7" ht="15" customHeight="1" thickTop="1" x14ac:dyDescent="0.2">
      <c r="A77" s="58"/>
      <c r="B77" s="57"/>
      <c r="C77" s="89"/>
      <c r="D77" s="57"/>
      <c r="E77" s="89" t="s">
        <v>23</v>
      </c>
      <c r="F77" s="74"/>
      <c r="G77" s="69">
        <f>G17+G23+G29+G45+G53+G57+G67+G75</f>
        <v>0</v>
      </c>
    </row>
    <row r="78" spans="1:7" ht="15" customHeight="1" thickBot="1" x14ac:dyDescent="0.25">
      <c r="A78" s="59"/>
      <c r="B78" s="60"/>
      <c r="C78" s="61"/>
      <c r="D78" s="60"/>
      <c r="E78" s="94" t="s">
        <v>44</v>
      </c>
      <c r="F78" s="75"/>
      <c r="G78" s="70">
        <f>G77*0.23</f>
        <v>0</v>
      </c>
    </row>
    <row r="79" spans="1:7" ht="15" customHeight="1" thickTop="1" thickBot="1" x14ac:dyDescent="0.25">
      <c r="A79" s="1"/>
      <c r="B79" s="1"/>
      <c r="C79" s="3"/>
      <c r="D79" s="1"/>
      <c r="E79" s="93"/>
      <c r="F79" s="71"/>
      <c r="G79" s="71"/>
    </row>
    <row r="80" spans="1:7" ht="15" customHeight="1" thickTop="1" thickBot="1" x14ac:dyDescent="0.25">
      <c r="A80" s="62"/>
      <c r="B80" s="63"/>
      <c r="C80" s="64"/>
      <c r="D80" s="63"/>
      <c r="E80" s="95" t="s">
        <v>22</v>
      </c>
      <c r="F80" s="87"/>
      <c r="G80" s="72">
        <f>G77+G78</f>
        <v>0</v>
      </c>
    </row>
    <row r="81" spans="2:7" ht="13.5" thickTop="1" x14ac:dyDescent="0.2"/>
    <row r="82" spans="2:7" x14ac:dyDescent="0.2">
      <c r="B82" s="34"/>
      <c r="C82" s="34"/>
      <c r="D82" s="34"/>
      <c r="E82" s="34"/>
      <c r="F82" s="34"/>
      <c r="G82" s="34"/>
    </row>
    <row r="83" spans="2:7" x14ac:dyDescent="0.2">
      <c r="B83" s="34"/>
      <c r="C83" s="34"/>
      <c r="D83" s="34"/>
      <c r="E83" s="34"/>
      <c r="F83" s="34"/>
      <c r="G83" s="34"/>
    </row>
  </sheetData>
  <mergeCells count="6">
    <mergeCell ref="A2:G2"/>
    <mergeCell ref="A4:A5"/>
    <mergeCell ref="C4:C5"/>
    <mergeCell ref="D4:E4"/>
    <mergeCell ref="F4:F5"/>
    <mergeCell ref="G4:G5"/>
  </mergeCells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Inwestorski</vt:lpstr>
    </vt:vector>
  </TitlesOfParts>
  <Company>JacobsGIBB (Polska) Sp. z o.o.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Modernizacja drogi krajowej Nr 50</dc:title>
  <dc:subject>Przedmiary robót</dc:subject>
  <dc:creator>Mariusz Gołąbek</dc:creator>
  <cp:lastModifiedBy>Ania</cp:lastModifiedBy>
  <cp:lastPrinted>2018-06-13T13:15:04Z</cp:lastPrinted>
  <dcterms:created xsi:type="dcterms:W3CDTF">1998-12-30T09:09:41Z</dcterms:created>
  <dcterms:modified xsi:type="dcterms:W3CDTF">2018-06-13T13:20:20Z</dcterms:modified>
</cp:coreProperties>
</file>