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385" yWindow="-15" windowWidth="14430" windowHeight="13740"/>
  </bookViews>
  <sheets>
    <sheet name="Inwestorski" sheetId="44" r:id="rId1"/>
  </sheets>
  <calcPr calcId="145621"/>
  <customWorkbookViews>
    <customWorkbookView name="Sir Alexander GIBB - Mariusz Gołąbek - Widok osobisty" guid="{9E7F4FC0-63E2-11D5-ABF0-00B0D09AA948}" mergeInterval="0" personalView="1" maximized="1" windowWidth="1020" windowHeight="634" tabRatio="708" activeSheetId="1"/>
  </customWorkbookViews>
</workbook>
</file>

<file path=xl/calcChain.xml><?xml version="1.0" encoding="utf-8"?>
<calcChain xmlns="http://schemas.openxmlformats.org/spreadsheetml/2006/main">
  <c r="G43" i="44" l="1"/>
  <c r="G15" i="44"/>
  <c r="G52" i="44" l="1"/>
  <c r="G31" i="44"/>
  <c r="G39" i="44"/>
  <c r="A12" i="44"/>
  <c r="G57" i="44" l="1"/>
  <c r="G59" i="44" l="1"/>
  <c r="A14" i="44" l="1"/>
  <c r="A18" i="44" l="1"/>
  <c r="A19" i="44" s="1"/>
  <c r="A21" i="44" s="1"/>
  <c r="A22" i="44" s="1"/>
  <c r="A23" i="44" s="1"/>
  <c r="A25" i="44" s="1"/>
  <c r="A27" i="44" s="1"/>
  <c r="A28" i="44" s="1"/>
  <c r="G60" i="44"/>
  <c r="G62" i="44" s="1"/>
  <c r="A30" i="44" l="1"/>
  <c r="A34" i="44" s="1"/>
  <c r="A36" i="44" l="1"/>
  <c r="A38" i="44" s="1"/>
  <c r="A42" i="44" l="1"/>
  <c r="A46" i="44" l="1"/>
  <c r="A47" i="44" s="1"/>
  <c r="A49" i="44" s="1"/>
  <c r="A51" i="44" l="1"/>
  <c r="A55" i="44" s="1"/>
</calcChain>
</file>

<file path=xl/sharedStrings.xml><?xml version="1.0" encoding="utf-8"?>
<sst xmlns="http://schemas.openxmlformats.org/spreadsheetml/2006/main" count="181" uniqueCount="80">
  <si>
    <r>
      <t>m</t>
    </r>
    <r>
      <rPr>
        <vertAlign val="superscript"/>
        <sz val="10"/>
        <rFont val="Arial"/>
        <family val="2"/>
      </rPr>
      <t>2</t>
    </r>
  </si>
  <si>
    <t xml:space="preserve">Wykonanie nasypów </t>
  </si>
  <si>
    <t>Jednostka</t>
  </si>
  <si>
    <t>Nazwa</t>
  </si>
  <si>
    <t>NAWIERZCHNIA</t>
  </si>
  <si>
    <t>ROBOTY WYKOŃCZENIOWE</t>
  </si>
  <si>
    <t>ELEMENTY ULIC</t>
  </si>
  <si>
    <t>km</t>
  </si>
  <si>
    <t>m</t>
  </si>
  <si>
    <t>szt.</t>
  </si>
  <si>
    <t>X</t>
  </si>
  <si>
    <t>L.p.</t>
  </si>
  <si>
    <t>Ilość</t>
  </si>
  <si>
    <t>Opis robót</t>
  </si>
  <si>
    <t>ROBOTY PRZYGOTOWAWCZE</t>
  </si>
  <si>
    <t>odtworzenie (wyznaczenie) trasy i punktów wysokościowych</t>
  </si>
  <si>
    <t>ROBOTY ZIEMNE</t>
  </si>
  <si>
    <t>PODBUDOWY</t>
  </si>
  <si>
    <t>Razem:</t>
  </si>
  <si>
    <t>Odtworzenie (wyznaczenie) trasy i punktów wysokościowych</t>
  </si>
  <si>
    <t>Wartość           (PLN)</t>
  </si>
  <si>
    <t>Krawężniki betonowe</t>
  </si>
  <si>
    <t>OGÓŁEM z VAT</t>
  </si>
  <si>
    <t>SUMA:</t>
  </si>
  <si>
    <t>D.02.01.01</t>
  </si>
  <si>
    <t>D.04.03.01</t>
  </si>
  <si>
    <t>D.04.04.02</t>
  </si>
  <si>
    <t>D.04.05.01</t>
  </si>
  <si>
    <t>D.06.01.01</t>
  </si>
  <si>
    <t>D.08.01.01</t>
  </si>
  <si>
    <t>D.08.02.02</t>
  </si>
  <si>
    <t>D.08.03.01</t>
  </si>
  <si>
    <t>Wykonanie wykopów w gruntach nieskalistych</t>
  </si>
  <si>
    <t>Betonowe obrzeża chodnikowe</t>
  </si>
  <si>
    <t>Chodniki z brukowej kostki betonowej</t>
  </si>
  <si>
    <t>D.01.01.01</t>
  </si>
  <si>
    <t>Numery</t>
  </si>
  <si>
    <t>specyfikacji</t>
  </si>
  <si>
    <t>Umocnienie powierzchniowe poboczy i skarp</t>
  </si>
  <si>
    <t>Warstwa wzmacniająca z gruntu stabilizowanego cementem</t>
  </si>
  <si>
    <r>
      <t>m</t>
    </r>
    <r>
      <rPr>
        <vertAlign val="superscript"/>
        <sz val="10"/>
        <rFont val="Arial"/>
        <family val="2"/>
        <charset val="238"/>
      </rPr>
      <t>3</t>
    </r>
  </si>
  <si>
    <t>Cena jednostk. (PLN)</t>
  </si>
  <si>
    <t>VAT (23%)</t>
  </si>
  <si>
    <t>wykonanie nasypów  mechanicznie w gruncie kat. I-III z gruntu uzyskanego z dokopu</t>
  </si>
  <si>
    <r>
      <t>m</t>
    </r>
    <r>
      <rPr>
        <vertAlign val="superscript"/>
        <sz val="10"/>
        <rFont val="Arial"/>
        <family val="2"/>
        <charset val="238"/>
      </rPr>
      <t>2</t>
    </r>
  </si>
  <si>
    <t>D.05.03.23</t>
  </si>
  <si>
    <t>Nawierzchnie z kostki brukowej betonowej</t>
  </si>
  <si>
    <t>D.02.03.01</t>
  </si>
  <si>
    <t>ustawienie obrzeży betonowych o wymiarach 8x30x100cm na ławie z oporem ze stabilizacji 5,0MPa</t>
  </si>
  <si>
    <t>humusowanie z obsianiem poboczy i skarp przy grub. humusu 10cm</t>
  </si>
  <si>
    <t>INNE</t>
  </si>
  <si>
    <t>Nawierzchnia z betonu asfaltowego - warstwa ścieralna</t>
  </si>
  <si>
    <t>Oczyszczenie i skropienie warstw konstrukcyjnych</t>
  </si>
  <si>
    <t>ustawienie krawężników betonowych "stojących" o wymiarach 20x30x100cm, na ławie betonowej C-12/15 z oporem</t>
  </si>
  <si>
    <t>ustawienie krawężników betonowych "obniżonych" o wymiarach 20x30x100cm, na ławie betonowej C-12/15 z oporem</t>
  </si>
  <si>
    <t>Nawierzchnia z betonu asfaltowego - warstwa wiążąca</t>
  </si>
  <si>
    <t>Podbudowa z kruszywa łamanego stabilizowanego mechanicznie</t>
  </si>
  <si>
    <t>mechaniczne skropienie warstw konstrukcyjnych bitumicznych</t>
  </si>
  <si>
    <t>mechaniczne skropienie warstw konstrukcyjnych niebitumicznych</t>
  </si>
  <si>
    <t>D.05.03.05/01</t>
  </si>
  <si>
    <t>D.05.03.05/02</t>
  </si>
  <si>
    <t>wykonanie nawierzchni z brukowej kostki betonowej kolorowej behaton o wymiarach 8x10x20cm na podsypce cementowo - piaskowej 1:4, grub. 3cm - kolor szary (zjazdy)</t>
  </si>
  <si>
    <t>wykonanie chodnika z kostki brukowej betonowej, kolor żółty, typ bulwar, o grubości 8 cm na podsypce cementowo - piaskowej 1:4, grub. 3cm (chodniki)</t>
  </si>
  <si>
    <t>D.04.02.01</t>
  </si>
  <si>
    <t>Warstwa odsączajaca</t>
  </si>
  <si>
    <t>wykonanie warstwy odsączajacej grub. 10cm (zjazdy)</t>
  </si>
  <si>
    <t>Podbudowa z chudego betonu</t>
  </si>
  <si>
    <t>wykonanie warstwy odsączajacej grub. 10cm (chodnik)</t>
  </si>
  <si>
    <t>D.04.06.01</t>
  </si>
  <si>
    <t>wykonanie podbudowy z chudego betonu, grub. 20cm (zjazdy)</t>
  </si>
  <si>
    <t>wykonanie warstwy wzmacniającej z gruntu stabilizowanego cementem o Rm=5,0Mpa, grub. 15 cm (chodniki)</t>
  </si>
  <si>
    <t>wykonanie warstwy ścieralnej z betonu asfaltowego AC11S (KR2), grub. 4 cm</t>
  </si>
  <si>
    <t>wykonanie podbudowy z kruszywa łamanego sortowanego dolomitowego lub kwarcytowego frakcji 0/63 o grub. 20 cm (KR2)</t>
  </si>
  <si>
    <t>Urządzenia infrastruktury technicznej</t>
  </si>
  <si>
    <t>mechaniczne oczyszczenie warstw konstrukcyjnych 360 +105 + 90 + 2x(12 + 96)</t>
  </si>
  <si>
    <t>wykonanie wykopów mechanicznie w gruncie kat. I-III z transportem urobku na odkład (105 + 96 + 12) x 0,5 x 1,3</t>
  </si>
  <si>
    <t>wykonanie warstwy wiążącej z betonu asfaltowego AC16W (KR2), grub. 8 cm</t>
  </si>
  <si>
    <t>regulacja wysokościowa studzienek ściekowych do 0,5m, z dostosowaniem do poziomu nowej nawierzchni jezdni</t>
  </si>
  <si>
    <t xml:space="preserve">regulacja wysokościowa studzienek rewizyjnych do 0,5m, z dostosowaniem do poziomu nowej nawierzchni chodnika i ewentualną wymianą pokrywy, </t>
  </si>
  <si>
    <t>wykonanie warstwy wzmacniającej z gruntu stabilizowanego cementem o Rm=5,0Mpa, grub. 15 cm (KR2)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</si>
</sst>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7" x14ac:knownFonts="1"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i/>
      <sz val="10"/>
      <color indexed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2" borderId="4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4" fillId="2" borderId="44" xfId="0" applyFont="1" applyFill="1" applyBorder="1" applyAlignment="1" applyProtection="1">
      <alignment horizontal="center" vertical="center" wrapText="1"/>
      <protection locked="0"/>
    </xf>
    <xf numFmtId="164" fontId="4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/>
    </xf>
    <xf numFmtId="1" fontId="3" fillId="2" borderId="42" xfId="0" applyNumberFormat="1" applyFont="1" applyFill="1" applyBorder="1" applyAlignment="1">
      <alignment horizontal="center" vertical="center" wrapText="1"/>
    </xf>
    <xf numFmtId="1" fontId="3" fillId="2" borderId="47" xfId="0" applyNumberFormat="1" applyFont="1" applyFill="1" applyBorder="1" applyAlignment="1">
      <alignment horizontal="center" vertical="center"/>
    </xf>
    <xf numFmtId="1" fontId="3" fillId="2" borderId="48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164" fontId="4" fillId="3" borderId="31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vertical="center" wrapText="1"/>
    </xf>
    <xf numFmtId="164" fontId="3" fillId="0" borderId="51" xfId="0" applyNumberFormat="1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vertical="center" wrapText="1"/>
    </xf>
    <xf numFmtId="0" fontId="3" fillId="0" borderId="5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vertical="center" wrapText="1"/>
    </xf>
    <xf numFmtId="164" fontId="3" fillId="0" borderId="57" xfId="0" applyNumberFormat="1" applyFont="1" applyFill="1" applyBorder="1" applyAlignment="1">
      <alignment horizontal="center" vertical="center" wrapText="1"/>
    </xf>
    <xf numFmtId="4" fontId="6" fillId="0" borderId="59" xfId="0" applyNumberFormat="1" applyFont="1" applyFill="1" applyBorder="1" applyAlignment="1">
      <alignment horizontal="right" vertical="center"/>
    </xf>
    <xf numFmtId="4" fontId="6" fillId="0" borderId="6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vertical="center"/>
    </xf>
    <xf numFmtId="4" fontId="10" fillId="0" borderId="61" xfId="0" applyNumberFormat="1" applyFont="1" applyFill="1" applyBorder="1" applyAlignment="1">
      <alignment vertical="center"/>
    </xf>
    <xf numFmtId="4" fontId="6" fillId="0" borderId="57" xfId="0" applyNumberFormat="1" applyFont="1" applyFill="1" applyBorder="1" applyAlignment="1">
      <alignment horizontal="left" vertical="center"/>
    </xf>
    <xf numFmtId="4" fontId="6" fillId="0" borderId="52" xfId="0" applyNumberFormat="1" applyFont="1" applyFill="1" applyBorder="1" applyAlignment="1">
      <alignment horizontal="left" vertical="center"/>
    </xf>
    <xf numFmtId="4" fontId="6" fillId="0" borderId="47" xfId="0" applyNumberFormat="1" applyFont="1" applyFill="1" applyBorder="1" applyAlignment="1">
      <alignment horizontal="left" vertical="center"/>
    </xf>
    <xf numFmtId="4" fontId="6" fillId="0" borderId="4" xfId="0" applyNumberFormat="1" applyFont="1" applyFill="1" applyBorder="1" applyAlignment="1">
      <alignment horizontal="left" vertical="center"/>
    </xf>
    <xf numFmtId="4" fontId="6" fillId="0" borderId="51" xfId="0" applyNumberFormat="1" applyFont="1" applyFill="1" applyBorder="1" applyAlignment="1">
      <alignment horizontal="left" vertical="center"/>
    </xf>
    <xf numFmtId="0" fontId="6" fillId="3" borderId="62" xfId="0" applyFont="1" applyFill="1" applyBorder="1" applyAlignment="1">
      <alignment horizontal="center" vertical="center" wrapText="1"/>
    </xf>
    <xf numFmtId="164" fontId="6" fillId="3" borderId="40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" fontId="6" fillId="0" borderId="58" xfId="0" applyNumberFormat="1" applyFont="1" applyFill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center" vertical="center"/>
    </xf>
    <xf numFmtId="4" fontId="6" fillId="0" borderId="57" xfId="0" applyNumberFormat="1" applyFont="1" applyFill="1" applyBorder="1" applyAlignment="1">
      <alignment horizontal="right" vertical="center"/>
    </xf>
    <xf numFmtId="4" fontId="11" fillId="0" borderId="56" xfId="0" applyNumberFormat="1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4" fontId="8" fillId="0" borderId="52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" fontId="8" fillId="0" borderId="47" xfId="0" applyNumberFormat="1" applyFont="1" applyFill="1" applyBorder="1" applyAlignment="1">
      <alignment horizontal="center" vertical="center"/>
    </xf>
    <xf numFmtId="4" fontId="9" fillId="0" borderId="56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vertical="center" wrapText="1"/>
    </xf>
    <xf numFmtId="164" fontId="3" fillId="0" borderId="69" xfId="0" applyNumberFormat="1" applyFont="1" applyFill="1" applyBorder="1" applyAlignment="1">
      <alignment horizontal="center" vertical="center" wrapText="1"/>
    </xf>
    <xf numFmtId="4" fontId="6" fillId="0" borderId="69" xfId="0" applyNumberFormat="1" applyFont="1" applyFill="1" applyBorder="1" applyAlignment="1">
      <alignment horizontal="left" vertical="center"/>
    </xf>
    <xf numFmtId="4" fontId="6" fillId="0" borderId="70" xfId="0" applyNumberFormat="1" applyFont="1" applyFill="1" applyBorder="1" applyAlignment="1">
      <alignment horizontal="right" vertical="center" wrapText="1"/>
    </xf>
    <xf numFmtId="0" fontId="12" fillId="3" borderId="8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/>
    </xf>
    <xf numFmtId="4" fontId="13" fillId="2" borderId="37" xfId="0" applyNumberFormat="1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horizontal="center" vertical="center"/>
    </xf>
    <xf numFmtId="0" fontId="13" fillId="0" borderId="51" xfId="0" applyFont="1" applyFill="1" applyBorder="1" applyAlignment="1">
      <alignment vertical="center" wrapText="1"/>
    </xf>
    <xf numFmtId="164" fontId="13" fillId="0" borderId="51" xfId="0" applyNumberFormat="1" applyFont="1" applyFill="1" applyBorder="1" applyAlignment="1">
      <alignment horizontal="center" vertical="center" wrapText="1"/>
    </xf>
    <xf numFmtId="4" fontId="16" fillId="0" borderId="51" xfId="0" applyNumberFormat="1" applyFont="1" applyFill="1" applyBorder="1" applyAlignment="1">
      <alignment horizontal="left" vertical="center"/>
    </xf>
    <xf numFmtId="4" fontId="16" fillId="0" borderId="58" xfId="0" applyNumberFormat="1" applyFont="1" applyFill="1" applyBorder="1" applyAlignment="1">
      <alignment horizontal="right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vertical="center" wrapText="1"/>
    </xf>
    <xf numFmtId="0" fontId="13" fillId="0" borderId="24" xfId="0" applyFont="1" applyFill="1" applyBorder="1" applyAlignment="1">
      <alignment horizontal="center" vertical="center"/>
    </xf>
    <xf numFmtId="164" fontId="13" fillId="0" borderId="24" xfId="0" applyNumberFormat="1" applyFont="1" applyFill="1" applyBorder="1" applyAlignment="1">
      <alignment horizontal="center" vertical="center" wrapText="1"/>
    </xf>
    <xf numFmtId="4" fontId="15" fillId="0" borderId="24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right" vertical="center"/>
    </xf>
    <xf numFmtId="4" fontId="7" fillId="0" borderId="32" xfId="0" applyNumberFormat="1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/>
    </xf>
    <xf numFmtId="164" fontId="3" fillId="0" borderId="24" xfId="0" applyNumberFormat="1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right" vertical="center"/>
    </xf>
    <xf numFmtId="4" fontId="15" fillId="0" borderId="36" xfId="0" applyNumberFormat="1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>
      <alignment horizontal="center" vertical="center" wrapText="1"/>
    </xf>
    <xf numFmtId="4" fontId="7" fillId="0" borderId="27" xfId="0" applyNumberFormat="1" applyFont="1" applyFill="1" applyBorder="1" applyAlignment="1">
      <alignment horizontal="right" vertical="center"/>
    </xf>
    <xf numFmtId="4" fontId="15" fillId="0" borderId="35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right" vertical="center"/>
    </xf>
    <xf numFmtId="4" fontId="7" fillId="0" borderId="35" xfId="0" applyNumberFormat="1" applyFont="1" applyFill="1" applyBorder="1" applyAlignment="1">
      <alignment horizontal="right" vertical="center" wrapText="1"/>
    </xf>
    <xf numFmtId="0" fontId="13" fillId="0" borderId="20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right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4" fontId="15" fillId="0" borderId="20" xfId="0" applyNumberFormat="1" applyFont="1" applyFill="1" applyBorder="1" applyAlignment="1">
      <alignment horizontal="right" vertical="center"/>
    </xf>
    <xf numFmtId="0" fontId="3" fillId="0" borderId="26" xfId="0" applyFont="1" applyFill="1" applyBorder="1" applyAlignment="1">
      <alignment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right" vertical="center"/>
    </xf>
    <xf numFmtId="4" fontId="15" fillId="0" borderId="32" xfId="0" applyNumberFormat="1" applyFont="1" applyFill="1" applyBorder="1" applyAlignment="1">
      <alignment horizontal="right" vertical="center" wrapText="1"/>
    </xf>
    <xf numFmtId="0" fontId="3" fillId="0" borderId="29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4" fontId="15" fillId="0" borderId="27" xfId="0" applyNumberFormat="1" applyFont="1" applyFill="1" applyBorder="1" applyAlignment="1">
      <alignment horizontal="right" vertical="center"/>
    </xf>
    <xf numFmtId="0" fontId="1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165" fontId="3" fillId="0" borderId="26" xfId="0" applyNumberFormat="1" applyFont="1" applyFill="1" applyBorder="1" applyAlignment="1">
      <alignment horizontal="center" vertical="center" wrapText="1"/>
    </xf>
    <xf numFmtId="4" fontId="7" fillId="0" borderId="49" xfId="0" applyNumberFormat="1" applyFont="1" applyFill="1" applyBorder="1" applyAlignment="1">
      <alignment horizontal="right" vertical="center" wrapText="1"/>
    </xf>
    <xf numFmtId="4" fontId="15" fillId="0" borderId="36" xfId="0" applyNumberFormat="1" applyFont="1" applyFill="1" applyBorder="1" applyAlignment="1">
      <alignment horizontal="right" vertical="center"/>
    </xf>
    <xf numFmtId="0" fontId="4" fillId="2" borderId="67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center" vertical="center" wrapText="1"/>
    </xf>
    <xf numFmtId="49" fontId="4" fillId="2" borderId="6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>
      <alignment horizontal="center" vertical="center" wrapText="1"/>
    </xf>
    <xf numFmtId="0" fontId="4" fillId="2" borderId="65" xfId="0" applyFont="1" applyFill="1" applyBorder="1" applyAlignment="1" applyProtection="1">
      <alignment horizontal="center" vertical="center" wrapText="1"/>
      <protection locked="0"/>
    </xf>
    <xf numFmtId="0" fontId="3" fillId="0" borderId="66" xfId="0" applyFont="1" applyBorder="1" applyAlignment="1">
      <alignment horizontal="center" vertical="center" wrapText="1"/>
    </xf>
    <xf numFmtId="4" fontId="4" fillId="2" borderId="63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4" fillId="2" borderId="64" xfId="0" applyNumberFormat="1" applyFont="1" applyFill="1" applyBorder="1" applyAlignment="1">
      <alignment horizontal="center" vertical="center" wrapText="1"/>
    </xf>
    <xf numFmtId="4" fontId="3" fillId="0" borderId="33" xfId="0" applyNumberFormat="1" applyFont="1" applyBorder="1" applyAlignment="1">
      <alignment horizontal="center" vertical="center" wrapText="1"/>
    </xf>
  </cellXfs>
  <cellStyles count="5">
    <cellStyle name="_PERSONAL" xfId="1"/>
    <cellStyle name="_PERSONAL_1" xfId="2"/>
    <cellStyle name="normální_laroux" xfId="3"/>
    <cellStyle name="Normalny" xfId="0" builtinId="0"/>
    <cellStyle name="Styl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4"/>
  <sheetViews>
    <sheetView tabSelected="1" zoomScaleNormal="100" workbookViewId="0">
      <selection activeCell="A2" sqref="A2:XFD2"/>
    </sheetView>
  </sheetViews>
  <sheetFormatPr defaultRowHeight="12.75" x14ac:dyDescent="0.2"/>
  <cols>
    <col min="1" max="1" width="4.7109375" style="2" customWidth="1"/>
    <col min="2" max="2" width="12.7109375" style="2" customWidth="1"/>
    <col min="3" max="3" width="65.7109375" style="21" customWidth="1"/>
    <col min="4" max="4" width="8.7109375" style="2" customWidth="1"/>
    <col min="5" max="5" width="9.7109375" style="94" customWidth="1"/>
    <col min="6" max="6" width="10.7109375" style="63" customWidth="1"/>
    <col min="7" max="7" width="13.7109375" style="63" customWidth="1"/>
    <col min="8" max="16384" width="9.140625" style="32"/>
  </cols>
  <sheetData>
    <row r="2" spans="1:7" ht="13.5" thickBot="1" x14ac:dyDescent="0.25">
      <c r="A2" s="1"/>
      <c r="B2" s="1"/>
      <c r="C2" s="3"/>
      <c r="D2" s="1"/>
      <c r="E2" s="91"/>
      <c r="F2" s="31"/>
      <c r="G2" s="31"/>
    </row>
    <row r="3" spans="1:7" s="34" customFormat="1" ht="13.5" thickTop="1" x14ac:dyDescent="0.2">
      <c r="A3" s="185" t="s">
        <v>11</v>
      </c>
      <c r="B3" s="33" t="s">
        <v>36</v>
      </c>
      <c r="C3" s="187" t="s">
        <v>13</v>
      </c>
      <c r="D3" s="189" t="s">
        <v>2</v>
      </c>
      <c r="E3" s="190"/>
      <c r="F3" s="191" t="s">
        <v>41</v>
      </c>
      <c r="G3" s="193" t="s">
        <v>20</v>
      </c>
    </row>
    <row r="4" spans="1:7" s="34" customFormat="1" ht="25.5" customHeight="1" x14ac:dyDescent="0.2">
      <c r="A4" s="186"/>
      <c r="B4" s="96" t="s">
        <v>37</v>
      </c>
      <c r="C4" s="188"/>
      <c r="D4" s="35" t="s">
        <v>3</v>
      </c>
      <c r="E4" s="36" t="s">
        <v>12</v>
      </c>
      <c r="F4" s="192"/>
      <c r="G4" s="194"/>
    </row>
    <row r="5" spans="1:7" ht="15" customHeight="1" thickBot="1" x14ac:dyDescent="0.25">
      <c r="A5" s="37">
        <v>1</v>
      </c>
      <c r="B5" s="38">
        <v>2</v>
      </c>
      <c r="C5" s="39">
        <v>3</v>
      </c>
      <c r="D5" s="40">
        <v>4</v>
      </c>
      <c r="E5" s="41">
        <v>5</v>
      </c>
      <c r="F5" s="42">
        <v>6</v>
      </c>
      <c r="G5" s="43">
        <v>7</v>
      </c>
    </row>
    <row r="6" spans="1:7" ht="15" customHeight="1" thickTop="1" thickBot="1" x14ac:dyDescent="0.25">
      <c r="A6" s="11"/>
      <c r="B6" s="22"/>
      <c r="C6" s="20" t="s">
        <v>14</v>
      </c>
      <c r="D6" s="30"/>
      <c r="E6" s="44"/>
      <c r="F6" s="45"/>
      <c r="G6" s="46"/>
    </row>
    <row r="7" spans="1:7" s="21" customFormat="1" ht="15" customHeight="1" thickTop="1" thickBot="1" x14ac:dyDescent="0.25">
      <c r="A7" s="27" t="s">
        <v>10</v>
      </c>
      <c r="B7" s="26" t="s">
        <v>35</v>
      </c>
      <c r="C7" s="28" t="s">
        <v>19</v>
      </c>
      <c r="D7" s="29" t="s">
        <v>10</v>
      </c>
      <c r="E7" s="47" t="s">
        <v>10</v>
      </c>
      <c r="F7" s="76" t="s">
        <v>10</v>
      </c>
      <c r="G7" s="77" t="s">
        <v>10</v>
      </c>
    </row>
    <row r="8" spans="1:7" s="21" customFormat="1" ht="15" customHeight="1" thickBot="1" x14ac:dyDescent="0.25">
      <c r="A8" s="179">
        <v>1</v>
      </c>
      <c r="B8" s="180"/>
      <c r="C8" s="181" t="s">
        <v>15</v>
      </c>
      <c r="D8" s="180" t="s">
        <v>7</v>
      </c>
      <c r="E8" s="182">
        <v>0.06</v>
      </c>
      <c r="F8" s="183"/>
      <c r="G8" s="135"/>
    </row>
    <row r="9" spans="1:7" ht="15" customHeight="1" thickBot="1" x14ac:dyDescent="0.25">
      <c r="A9" s="97"/>
      <c r="B9" s="98"/>
      <c r="C9" s="99"/>
      <c r="D9" s="98"/>
      <c r="E9" s="100"/>
      <c r="F9" s="101" t="s">
        <v>18</v>
      </c>
      <c r="G9" s="102"/>
    </row>
    <row r="10" spans="1:7" ht="15" customHeight="1" thickTop="1" thickBot="1" x14ac:dyDescent="0.25">
      <c r="A10" s="11"/>
      <c r="B10" s="22"/>
      <c r="C10" s="20" t="s">
        <v>16</v>
      </c>
      <c r="D10" s="4"/>
      <c r="E10" s="44"/>
      <c r="F10" s="80"/>
      <c r="G10" s="81"/>
    </row>
    <row r="11" spans="1:7" ht="15" customHeight="1" thickTop="1" thickBot="1" x14ac:dyDescent="0.25">
      <c r="A11" s="15" t="s">
        <v>10</v>
      </c>
      <c r="B11" s="23" t="s">
        <v>24</v>
      </c>
      <c r="C11" s="19" t="s">
        <v>32</v>
      </c>
      <c r="D11" s="16" t="s">
        <v>10</v>
      </c>
      <c r="E11" s="50" t="s">
        <v>10</v>
      </c>
      <c r="F11" s="78" t="s">
        <v>10</v>
      </c>
      <c r="G11" s="79" t="s">
        <v>10</v>
      </c>
    </row>
    <row r="12" spans="1:7" ht="26.25" thickBot="1" x14ac:dyDescent="0.25">
      <c r="A12" s="167">
        <f>A8+1</f>
        <v>2</v>
      </c>
      <c r="B12" s="178"/>
      <c r="C12" s="163" t="s">
        <v>75</v>
      </c>
      <c r="D12" s="168" t="s">
        <v>40</v>
      </c>
      <c r="E12" s="169">
        <v>138.5</v>
      </c>
      <c r="F12" s="170"/>
      <c r="G12" s="157"/>
    </row>
    <row r="13" spans="1:7" ht="13.5" thickBot="1" x14ac:dyDescent="0.25">
      <c r="A13" s="13" t="s">
        <v>10</v>
      </c>
      <c r="B13" s="24" t="s">
        <v>47</v>
      </c>
      <c r="C13" s="18" t="s">
        <v>1</v>
      </c>
      <c r="D13" s="14" t="s">
        <v>10</v>
      </c>
      <c r="E13" s="48" t="s">
        <v>10</v>
      </c>
      <c r="F13" s="78" t="s">
        <v>10</v>
      </c>
      <c r="G13" s="79" t="s">
        <v>10</v>
      </c>
    </row>
    <row r="14" spans="1:7" ht="26.25" thickBot="1" x14ac:dyDescent="0.25">
      <c r="A14" s="167">
        <f>A12+1</f>
        <v>3</v>
      </c>
      <c r="B14" s="176"/>
      <c r="C14" s="125" t="s">
        <v>43</v>
      </c>
      <c r="D14" s="126" t="s">
        <v>40</v>
      </c>
      <c r="E14" s="127">
        <v>45</v>
      </c>
      <c r="F14" s="177"/>
      <c r="G14" s="135"/>
    </row>
    <row r="15" spans="1:7" ht="15" customHeight="1" thickBot="1" x14ac:dyDescent="0.25">
      <c r="A15" s="10"/>
      <c r="B15" s="8"/>
      <c r="C15" s="9"/>
      <c r="D15" s="8"/>
      <c r="E15" s="49"/>
      <c r="F15" s="74" t="s">
        <v>18</v>
      </c>
      <c r="G15" s="82">
        <f>SUM(G12:G14)</f>
        <v>0</v>
      </c>
    </row>
    <row r="16" spans="1:7" ht="15" customHeight="1" thickTop="1" thickBot="1" x14ac:dyDescent="0.25">
      <c r="A16" s="11"/>
      <c r="B16" s="25"/>
      <c r="C16" s="7" t="s">
        <v>17</v>
      </c>
      <c r="D16" s="4"/>
      <c r="E16" s="44"/>
      <c r="F16" s="80"/>
      <c r="G16" s="81"/>
    </row>
    <row r="17" spans="1:7" ht="15" customHeight="1" thickTop="1" thickBot="1" x14ac:dyDescent="0.25">
      <c r="A17" s="13" t="s">
        <v>10</v>
      </c>
      <c r="B17" s="24" t="s">
        <v>63</v>
      </c>
      <c r="C17" s="18" t="s">
        <v>64</v>
      </c>
      <c r="D17" s="12" t="s">
        <v>10</v>
      </c>
      <c r="E17" s="48" t="s">
        <v>10</v>
      </c>
      <c r="F17" s="78" t="s">
        <v>10</v>
      </c>
      <c r="G17" s="79" t="s">
        <v>10</v>
      </c>
    </row>
    <row r="18" spans="1:7" ht="15" customHeight="1" x14ac:dyDescent="0.2">
      <c r="A18" s="130">
        <f>A14+1</f>
        <v>4</v>
      </c>
      <c r="B18" s="136"/>
      <c r="C18" s="137" t="s">
        <v>65</v>
      </c>
      <c r="D18" s="138" t="s">
        <v>0</v>
      </c>
      <c r="E18" s="139">
        <v>12</v>
      </c>
      <c r="F18" s="140"/>
      <c r="G18" s="141"/>
    </row>
    <row r="19" spans="1:7" ht="15" customHeight="1" thickBot="1" x14ac:dyDescent="0.25">
      <c r="A19" s="175">
        <f>A18+1</f>
        <v>5</v>
      </c>
      <c r="B19" s="143"/>
      <c r="C19" s="144" t="s">
        <v>67</v>
      </c>
      <c r="D19" s="145" t="s">
        <v>0</v>
      </c>
      <c r="E19" s="146">
        <v>96</v>
      </c>
      <c r="F19" s="147"/>
      <c r="G19" s="148"/>
    </row>
    <row r="20" spans="1:7" ht="15" customHeight="1" thickBot="1" x14ac:dyDescent="0.25">
      <c r="A20" s="13" t="s">
        <v>10</v>
      </c>
      <c r="B20" s="24" t="s">
        <v>25</v>
      </c>
      <c r="C20" s="18" t="s">
        <v>52</v>
      </c>
      <c r="D20" s="12" t="s">
        <v>10</v>
      </c>
      <c r="E20" s="48" t="s">
        <v>10</v>
      </c>
      <c r="F20" s="78" t="s">
        <v>10</v>
      </c>
      <c r="G20" s="79" t="s">
        <v>10</v>
      </c>
    </row>
    <row r="21" spans="1:7" ht="15" customHeight="1" x14ac:dyDescent="0.2">
      <c r="A21" s="130">
        <f>A19+1</f>
        <v>6</v>
      </c>
      <c r="B21" s="136"/>
      <c r="C21" s="137" t="s">
        <v>57</v>
      </c>
      <c r="D21" s="138" t="s">
        <v>0</v>
      </c>
      <c r="E21" s="139">
        <v>360</v>
      </c>
      <c r="F21" s="140"/>
      <c r="G21" s="141"/>
    </row>
    <row r="22" spans="1:7" ht="15" customHeight="1" x14ac:dyDescent="0.2">
      <c r="A22" s="121">
        <f>A21+1</f>
        <v>7</v>
      </c>
      <c r="B22" s="152"/>
      <c r="C22" s="171" t="s">
        <v>58</v>
      </c>
      <c r="D22" s="123" t="s">
        <v>44</v>
      </c>
      <c r="E22" s="172">
        <v>228</v>
      </c>
      <c r="F22" s="173"/>
      <c r="G22" s="174"/>
    </row>
    <row r="23" spans="1:7" ht="30" customHeight="1" thickBot="1" x14ac:dyDescent="0.25">
      <c r="A23" s="175">
        <f>A22+1</f>
        <v>8</v>
      </c>
      <c r="B23" s="143"/>
      <c r="C23" s="144" t="s">
        <v>74</v>
      </c>
      <c r="D23" s="145" t="s">
        <v>0</v>
      </c>
      <c r="E23" s="146">
        <v>771</v>
      </c>
      <c r="F23" s="147"/>
      <c r="G23" s="148"/>
    </row>
    <row r="24" spans="1:7" ht="15" customHeight="1" thickBot="1" x14ac:dyDescent="0.25">
      <c r="A24" s="103" t="s">
        <v>10</v>
      </c>
      <c r="B24" s="112" t="s">
        <v>26</v>
      </c>
      <c r="C24" s="113" t="s">
        <v>56</v>
      </c>
      <c r="D24" s="88" t="s">
        <v>10</v>
      </c>
      <c r="E24" s="89" t="s">
        <v>10</v>
      </c>
      <c r="F24" s="95" t="s">
        <v>10</v>
      </c>
      <c r="G24" s="90" t="s">
        <v>10</v>
      </c>
    </row>
    <row r="25" spans="1:7" ht="30" customHeight="1" thickBot="1" x14ac:dyDescent="0.25">
      <c r="A25" s="124">
        <f>A23+1</f>
        <v>9</v>
      </c>
      <c r="B25" s="122"/>
      <c r="C25" s="125" t="s">
        <v>72</v>
      </c>
      <c r="D25" s="126" t="s">
        <v>44</v>
      </c>
      <c r="E25" s="127">
        <v>90</v>
      </c>
      <c r="F25" s="128"/>
      <c r="G25" s="141"/>
    </row>
    <row r="26" spans="1:7" ht="15" customHeight="1" thickBot="1" x14ac:dyDescent="0.25">
      <c r="A26" s="103" t="s">
        <v>10</v>
      </c>
      <c r="B26" s="112" t="s">
        <v>27</v>
      </c>
      <c r="C26" s="113" t="s">
        <v>39</v>
      </c>
      <c r="D26" s="88" t="s">
        <v>10</v>
      </c>
      <c r="E26" s="89" t="s">
        <v>10</v>
      </c>
      <c r="F26" s="95" t="s">
        <v>10</v>
      </c>
      <c r="G26" s="90" t="s">
        <v>10</v>
      </c>
    </row>
    <row r="27" spans="1:7" ht="30" customHeight="1" x14ac:dyDescent="0.2">
      <c r="A27" s="124">
        <f>A25+1</f>
        <v>10</v>
      </c>
      <c r="B27" s="126"/>
      <c r="C27" s="125" t="s">
        <v>79</v>
      </c>
      <c r="D27" s="126" t="s">
        <v>44</v>
      </c>
      <c r="E27" s="127">
        <v>105</v>
      </c>
      <c r="F27" s="128"/>
      <c r="G27" s="141"/>
    </row>
    <row r="28" spans="1:7" ht="30" customHeight="1" thickBot="1" x14ac:dyDescent="0.25">
      <c r="A28" s="167">
        <f>A27+1</f>
        <v>11</v>
      </c>
      <c r="B28" s="168"/>
      <c r="C28" s="163" t="s">
        <v>70</v>
      </c>
      <c r="D28" s="168" t="s">
        <v>44</v>
      </c>
      <c r="E28" s="169">
        <v>96</v>
      </c>
      <c r="F28" s="170"/>
      <c r="G28" s="148"/>
    </row>
    <row r="29" spans="1:7" ht="15" customHeight="1" thickBot="1" x14ac:dyDescent="0.25">
      <c r="A29" s="13" t="s">
        <v>10</v>
      </c>
      <c r="B29" s="24" t="s">
        <v>68</v>
      </c>
      <c r="C29" s="18" t="s">
        <v>66</v>
      </c>
      <c r="D29" s="14" t="s">
        <v>10</v>
      </c>
      <c r="E29" s="48" t="s">
        <v>10</v>
      </c>
      <c r="F29" s="78" t="s">
        <v>10</v>
      </c>
      <c r="G29" s="79" t="s">
        <v>10</v>
      </c>
    </row>
    <row r="30" spans="1:7" ht="15" customHeight="1" thickBot="1" x14ac:dyDescent="0.25">
      <c r="A30" s="142">
        <f>A28+1</f>
        <v>12</v>
      </c>
      <c r="B30" s="136"/>
      <c r="C30" s="164" t="s">
        <v>69</v>
      </c>
      <c r="D30" s="151" t="s">
        <v>0</v>
      </c>
      <c r="E30" s="165">
        <v>12</v>
      </c>
      <c r="F30" s="166"/>
      <c r="G30" s="141"/>
    </row>
    <row r="31" spans="1:7" ht="15" customHeight="1" thickBot="1" x14ac:dyDescent="0.25">
      <c r="A31" s="10"/>
      <c r="B31" s="8"/>
      <c r="C31" s="9"/>
      <c r="D31" s="8"/>
      <c r="E31" s="49"/>
      <c r="F31" s="74" t="s">
        <v>18</v>
      </c>
      <c r="G31" s="82">
        <f>SUM(G18:G30)</f>
        <v>0</v>
      </c>
    </row>
    <row r="32" spans="1:7" ht="15" customHeight="1" thickTop="1" thickBot="1" x14ac:dyDescent="0.25">
      <c r="A32" s="11"/>
      <c r="B32" s="25"/>
      <c r="C32" s="7" t="s">
        <v>4</v>
      </c>
      <c r="D32" s="5"/>
      <c r="E32" s="44"/>
      <c r="F32" s="80"/>
      <c r="G32" s="81"/>
    </row>
    <row r="33" spans="1:7" ht="15" customHeight="1" thickTop="1" thickBot="1" x14ac:dyDescent="0.25">
      <c r="A33" s="13" t="s">
        <v>10</v>
      </c>
      <c r="B33" s="24" t="s">
        <v>59</v>
      </c>
      <c r="C33" s="18" t="s">
        <v>55</v>
      </c>
      <c r="D33" s="17" t="s">
        <v>10</v>
      </c>
      <c r="E33" s="48" t="s">
        <v>10</v>
      </c>
      <c r="F33" s="95" t="s">
        <v>10</v>
      </c>
      <c r="G33" s="90" t="s">
        <v>10</v>
      </c>
    </row>
    <row r="34" spans="1:7" ht="15" customHeight="1" thickBot="1" x14ac:dyDescent="0.25">
      <c r="A34" s="149">
        <f>A30+1</f>
        <v>13</v>
      </c>
      <c r="B34" s="152"/>
      <c r="C34" s="159" t="s">
        <v>76</v>
      </c>
      <c r="D34" s="132" t="s">
        <v>0</v>
      </c>
      <c r="E34" s="133">
        <v>360</v>
      </c>
      <c r="F34" s="134"/>
      <c r="G34" s="162"/>
    </row>
    <row r="35" spans="1:7" ht="15" customHeight="1" thickBot="1" x14ac:dyDescent="0.25">
      <c r="A35" s="103" t="s">
        <v>10</v>
      </c>
      <c r="B35" s="112" t="s">
        <v>60</v>
      </c>
      <c r="C35" s="113" t="s">
        <v>51</v>
      </c>
      <c r="D35" s="104" t="s">
        <v>10</v>
      </c>
      <c r="E35" s="89" t="s">
        <v>10</v>
      </c>
      <c r="F35" s="95" t="s">
        <v>10</v>
      </c>
      <c r="G35" s="90" t="s">
        <v>10</v>
      </c>
    </row>
    <row r="36" spans="1:7" ht="15" customHeight="1" thickBot="1" x14ac:dyDescent="0.25">
      <c r="A36" s="149">
        <f>A34+1</f>
        <v>14</v>
      </c>
      <c r="B36" s="152"/>
      <c r="C36" s="163" t="s">
        <v>71</v>
      </c>
      <c r="D36" s="132" t="s">
        <v>0</v>
      </c>
      <c r="E36" s="133">
        <v>360</v>
      </c>
      <c r="F36" s="134"/>
      <c r="G36" s="162"/>
    </row>
    <row r="37" spans="1:7" ht="13.5" thickBot="1" x14ac:dyDescent="0.25">
      <c r="A37" s="13" t="s">
        <v>10</v>
      </c>
      <c r="B37" s="24" t="s">
        <v>45</v>
      </c>
      <c r="C37" s="18" t="s">
        <v>46</v>
      </c>
      <c r="D37" s="17" t="s">
        <v>10</v>
      </c>
      <c r="E37" s="48" t="s">
        <v>10</v>
      </c>
      <c r="F37" s="95" t="s">
        <v>10</v>
      </c>
      <c r="G37" s="90" t="s">
        <v>10</v>
      </c>
    </row>
    <row r="38" spans="1:7" ht="39" thickBot="1" x14ac:dyDescent="0.25">
      <c r="A38" s="149">
        <f>A36+1</f>
        <v>15</v>
      </c>
      <c r="B38" s="152"/>
      <c r="C38" s="159" t="s">
        <v>61</v>
      </c>
      <c r="D38" s="132" t="s">
        <v>0</v>
      </c>
      <c r="E38" s="133">
        <v>12</v>
      </c>
      <c r="F38" s="134"/>
      <c r="G38" s="162"/>
    </row>
    <row r="39" spans="1:7" ht="13.5" thickBot="1" x14ac:dyDescent="0.25">
      <c r="A39" s="51"/>
      <c r="B39" s="52"/>
      <c r="C39" s="53"/>
      <c r="D39" s="52"/>
      <c r="E39" s="54"/>
      <c r="F39" s="75" t="s">
        <v>18</v>
      </c>
      <c r="G39" s="82">
        <f>SUM(G34:G38)</f>
        <v>0</v>
      </c>
    </row>
    <row r="40" spans="1:7" ht="14.25" thickTop="1" thickBot="1" x14ac:dyDescent="0.25">
      <c r="A40" s="11"/>
      <c r="B40" s="25"/>
      <c r="C40" s="6" t="s">
        <v>5</v>
      </c>
      <c r="D40" s="5"/>
      <c r="E40" s="44"/>
      <c r="F40" s="83"/>
      <c r="G40" s="81"/>
    </row>
    <row r="41" spans="1:7" ht="14.25" thickTop="1" thickBot="1" x14ac:dyDescent="0.25">
      <c r="A41" s="15" t="s">
        <v>10</v>
      </c>
      <c r="B41" s="23" t="s">
        <v>28</v>
      </c>
      <c r="C41" s="19" t="s">
        <v>38</v>
      </c>
      <c r="D41" s="16" t="s">
        <v>10</v>
      </c>
      <c r="E41" s="50" t="s">
        <v>10</v>
      </c>
      <c r="F41" s="78" t="s">
        <v>10</v>
      </c>
      <c r="G41" s="79" t="s">
        <v>10</v>
      </c>
    </row>
    <row r="42" spans="1:7" ht="15" thickBot="1" x14ac:dyDescent="0.25">
      <c r="A42" s="149">
        <f>A38+1</f>
        <v>16</v>
      </c>
      <c r="B42" s="158"/>
      <c r="C42" s="159" t="s">
        <v>49</v>
      </c>
      <c r="D42" s="151" t="s">
        <v>0</v>
      </c>
      <c r="E42" s="160">
        <v>110</v>
      </c>
      <c r="F42" s="161"/>
      <c r="G42" s="135"/>
    </row>
    <row r="43" spans="1:7" ht="13.5" thickBot="1" x14ac:dyDescent="0.25">
      <c r="A43" s="10"/>
      <c r="B43" s="8"/>
      <c r="C43" s="9"/>
      <c r="D43" s="8"/>
      <c r="E43" s="49"/>
      <c r="F43" s="74" t="s">
        <v>18</v>
      </c>
      <c r="G43" s="82">
        <f>G42</f>
        <v>0</v>
      </c>
    </row>
    <row r="44" spans="1:7" ht="15" customHeight="1" thickTop="1" thickBot="1" x14ac:dyDescent="0.25">
      <c r="A44" s="11"/>
      <c r="B44" s="25"/>
      <c r="C44" s="7" t="s">
        <v>6</v>
      </c>
      <c r="D44" s="5"/>
      <c r="E44" s="44"/>
      <c r="F44" s="83"/>
      <c r="G44" s="81"/>
    </row>
    <row r="45" spans="1:7" ht="15" customHeight="1" thickTop="1" thickBot="1" x14ac:dyDescent="0.25">
      <c r="A45" s="13" t="s">
        <v>10</v>
      </c>
      <c r="B45" s="24" t="s">
        <v>29</v>
      </c>
      <c r="C45" s="18" t="s">
        <v>21</v>
      </c>
      <c r="D45" s="14" t="s">
        <v>10</v>
      </c>
      <c r="E45" s="48" t="s">
        <v>10</v>
      </c>
      <c r="F45" s="86" t="s">
        <v>10</v>
      </c>
      <c r="G45" s="79" t="s">
        <v>10</v>
      </c>
    </row>
    <row r="46" spans="1:7" ht="30" customHeight="1" x14ac:dyDescent="0.2">
      <c r="A46" s="149">
        <f>A42+1</f>
        <v>17</v>
      </c>
      <c r="B46" s="136"/>
      <c r="C46" s="150" t="s">
        <v>53</v>
      </c>
      <c r="D46" s="151" t="s">
        <v>8</v>
      </c>
      <c r="E46" s="133">
        <v>45</v>
      </c>
      <c r="F46" s="134"/>
      <c r="G46" s="141"/>
    </row>
    <row r="47" spans="1:7" ht="30" customHeight="1" thickBot="1" x14ac:dyDescent="0.25">
      <c r="A47" s="142">
        <f>A46+1</f>
        <v>18</v>
      </c>
      <c r="B47" s="152"/>
      <c r="C47" s="153" t="s">
        <v>54</v>
      </c>
      <c r="D47" s="154" t="s">
        <v>8</v>
      </c>
      <c r="E47" s="155">
        <v>12</v>
      </c>
      <c r="F47" s="156"/>
      <c r="G47" s="157"/>
    </row>
    <row r="48" spans="1:7" ht="15" customHeight="1" thickBot="1" x14ac:dyDescent="0.25">
      <c r="A48" s="13" t="s">
        <v>10</v>
      </c>
      <c r="B48" s="24" t="s">
        <v>30</v>
      </c>
      <c r="C48" s="18" t="s">
        <v>34</v>
      </c>
      <c r="D48" s="17" t="s">
        <v>10</v>
      </c>
      <c r="E48" s="48" t="s">
        <v>10</v>
      </c>
      <c r="F48" s="78" t="s">
        <v>10</v>
      </c>
      <c r="G48" s="79" t="s">
        <v>10</v>
      </c>
    </row>
    <row r="49" spans="1:7" ht="30" customHeight="1" thickBot="1" x14ac:dyDescent="0.25">
      <c r="A49" s="130">
        <f>A47+1</f>
        <v>19</v>
      </c>
      <c r="B49" s="136"/>
      <c r="C49" s="137" t="s">
        <v>62</v>
      </c>
      <c r="D49" s="138" t="s">
        <v>0</v>
      </c>
      <c r="E49" s="139">
        <v>96</v>
      </c>
      <c r="F49" s="140"/>
      <c r="G49" s="141"/>
    </row>
    <row r="50" spans="1:7" ht="15" customHeight="1" thickBot="1" x14ac:dyDescent="0.25">
      <c r="A50" s="13" t="s">
        <v>10</v>
      </c>
      <c r="B50" s="24" t="s">
        <v>31</v>
      </c>
      <c r="C50" s="18" t="s">
        <v>33</v>
      </c>
      <c r="D50" s="17" t="s">
        <v>10</v>
      </c>
      <c r="E50" s="48" t="s">
        <v>10</v>
      </c>
      <c r="F50" s="78" t="s">
        <v>10</v>
      </c>
      <c r="G50" s="79" t="s">
        <v>10</v>
      </c>
    </row>
    <row r="51" spans="1:7" ht="30" customHeight="1" thickBot="1" x14ac:dyDescent="0.25">
      <c r="A51" s="130">
        <f>A49+1</f>
        <v>20</v>
      </c>
      <c r="B51" s="55"/>
      <c r="C51" s="131" t="s">
        <v>48</v>
      </c>
      <c r="D51" s="132" t="s">
        <v>8</v>
      </c>
      <c r="E51" s="133">
        <v>41</v>
      </c>
      <c r="F51" s="134"/>
      <c r="G51" s="135"/>
    </row>
    <row r="52" spans="1:7" ht="15" customHeight="1" thickBot="1" x14ac:dyDescent="0.25">
      <c r="A52" s="51"/>
      <c r="B52" s="52"/>
      <c r="C52" s="53"/>
      <c r="D52" s="52"/>
      <c r="E52" s="54"/>
      <c r="F52" s="75" t="s">
        <v>18</v>
      </c>
      <c r="G52" s="82">
        <f>SUM(G46:G51)</f>
        <v>0</v>
      </c>
    </row>
    <row r="53" spans="1:7" ht="14.25" thickTop="1" thickBot="1" x14ac:dyDescent="0.25">
      <c r="A53" s="105"/>
      <c r="B53" s="106"/>
      <c r="C53" s="107" t="s">
        <v>50</v>
      </c>
      <c r="D53" s="108"/>
      <c r="E53" s="109"/>
      <c r="F53" s="110"/>
      <c r="G53" s="111"/>
    </row>
    <row r="54" spans="1:7" ht="14.25" thickTop="1" thickBot="1" x14ac:dyDescent="0.25">
      <c r="A54" s="103" t="s">
        <v>10</v>
      </c>
      <c r="B54" s="112"/>
      <c r="C54" s="113" t="s">
        <v>73</v>
      </c>
      <c r="D54" s="88" t="s">
        <v>10</v>
      </c>
      <c r="E54" s="89" t="s">
        <v>10</v>
      </c>
      <c r="F54" s="114" t="s">
        <v>10</v>
      </c>
      <c r="G54" s="90" t="s">
        <v>10</v>
      </c>
    </row>
    <row r="55" spans="1:7" ht="25.5" x14ac:dyDescent="0.2">
      <c r="A55" s="124">
        <f>A51+1</f>
        <v>21</v>
      </c>
      <c r="B55" s="126"/>
      <c r="C55" s="125" t="s">
        <v>77</v>
      </c>
      <c r="D55" s="126" t="s">
        <v>9</v>
      </c>
      <c r="E55" s="127">
        <v>2</v>
      </c>
      <c r="F55" s="128"/>
      <c r="G55" s="129"/>
    </row>
    <row r="56" spans="1:7" ht="26.25" thickBot="1" x14ac:dyDescent="0.25">
      <c r="A56" s="167">
        <v>22</v>
      </c>
      <c r="B56" s="168"/>
      <c r="C56" s="163" t="s">
        <v>78</v>
      </c>
      <c r="D56" s="168" t="s">
        <v>9</v>
      </c>
      <c r="E56" s="169">
        <v>2</v>
      </c>
      <c r="F56" s="170"/>
      <c r="G56" s="184"/>
    </row>
    <row r="57" spans="1:7" ht="13.5" thickBot="1" x14ac:dyDescent="0.25">
      <c r="A57" s="115"/>
      <c r="B57" s="116"/>
      <c r="C57" s="117"/>
      <c r="D57" s="116"/>
      <c r="E57" s="118"/>
      <c r="F57" s="119" t="s">
        <v>18</v>
      </c>
      <c r="G57" s="120">
        <f>SUM(G55:G56)</f>
        <v>0</v>
      </c>
    </row>
    <row r="58" spans="1:7" ht="15" customHeight="1" thickTop="1" thickBot="1" x14ac:dyDescent="0.25">
      <c r="A58" s="64"/>
      <c r="B58" s="64"/>
      <c r="C58" s="65"/>
      <c r="D58" s="64"/>
      <c r="E58" s="66"/>
      <c r="F58" s="71"/>
      <c r="G58" s="84"/>
    </row>
    <row r="59" spans="1:7" ht="15" customHeight="1" thickTop="1" x14ac:dyDescent="0.2">
      <c r="A59" s="56"/>
      <c r="B59" s="55"/>
      <c r="C59" s="87"/>
      <c r="D59" s="55"/>
      <c r="E59" s="87" t="s">
        <v>23</v>
      </c>
      <c r="F59" s="72"/>
      <c r="G59" s="67">
        <f>G9+G15+G31+G39+G43+G52+G57</f>
        <v>0</v>
      </c>
    </row>
    <row r="60" spans="1:7" ht="15" customHeight="1" thickBot="1" x14ac:dyDescent="0.25">
      <c r="A60" s="57"/>
      <c r="B60" s="58"/>
      <c r="C60" s="59"/>
      <c r="D60" s="58"/>
      <c r="E60" s="92" t="s">
        <v>42</v>
      </c>
      <c r="F60" s="73"/>
      <c r="G60" s="68">
        <f>G59*0.23</f>
        <v>0</v>
      </c>
    </row>
    <row r="61" spans="1:7" ht="15" customHeight="1" thickTop="1" thickBot="1" x14ac:dyDescent="0.25">
      <c r="A61" s="1"/>
      <c r="B61" s="1"/>
      <c r="C61" s="3"/>
      <c r="D61" s="1"/>
      <c r="E61" s="91"/>
      <c r="F61" s="69"/>
      <c r="G61" s="69"/>
    </row>
    <row r="62" spans="1:7" ht="15" customHeight="1" thickTop="1" thickBot="1" x14ac:dyDescent="0.25">
      <c r="A62" s="60"/>
      <c r="B62" s="61"/>
      <c r="C62" s="62"/>
      <c r="D62" s="61"/>
      <c r="E62" s="93" t="s">
        <v>22</v>
      </c>
      <c r="F62" s="85"/>
      <c r="G62" s="70">
        <f>G59+G60</f>
        <v>0</v>
      </c>
    </row>
    <row r="63" spans="1:7" ht="13.5" thickTop="1" x14ac:dyDescent="0.2"/>
    <row r="64" spans="1:7" x14ac:dyDescent="0.2">
      <c r="B64" s="32"/>
      <c r="C64" s="32"/>
      <c r="D64" s="32"/>
      <c r="E64" s="32"/>
      <c r="F64" s="32"/>
      <c r="G64" s="32"/>
    </row>
  </sheetData>
  <mergeCells count="5">
    <mergeCell ref="A3:A4"/>
    <mergeCell ref="C3:C4"/>
    <mergeCell ref="D3:E3"/>
    <mergeCell ref="F3:F4"/>
    <mergeCell ref="G3:G4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Inwestorski</vt:lpstr>
    </vt:vector>
  </TitlesOfParts>
  <Company>JacobsGIBB (Polska) Sp. z o.o.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Modernizacja drogi krajowej Nr 50</dc:title>
  <dc:subject>Przedmiary robót</dc:subject>
  <dc:creator>Mariusz Gołąbek</dc:creator>
  <cp:lastModifiedBy>Ania</cp:lastModifiedBy>
  <cp:lastPrinted>2018-06-13T13:13:46Z</cp:lastPrinted>
  <dcterms:created xsi:type="dcterms:W3CDTF">1998-12-30T09:09:41Z</dcterms:created>
  <dcterms:modified xsi:type="dcterms:W3CDTF">2018-06-13T13:13:51Z</dcterms:modified>
</cp:coreProperties>
</file>